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LAN 2025-2027\IZVJEŠTAJ O IZVRŠENJU 1-12-25\"/>
    </mc:Choice>
  </mc:AlternateContent>
  <xr:revisionPtr revIDLastSave="0" documentId="13_ncr:1_{24BE5FC7-1EB0-4004-894C-8CB3A77468BC}" xr6:coauthVersionLast="37" xr6:coauthVersionMax="37" xr10:uidLastSave="{00000000-0000-0000-0000-000000000000}"/>
  <bookViews>
    <workbookView xWindow="0" yWindow="0" windowWidth="18300" windowHeight="5970" firstSheet="4" activeTab="7" xr2:uid="{00000000-000D-0000-FFFF-FFFF00000000}"/>
  </bookViews>
  <sheets>
    <sheet name="Izvještaj o izvršenju financ.pl" sheetId="1" r:id="rId1"/>
    <sheet name="Prihodi i rashodi prema ekonoms" sheetId="2" r:id="rId2"/>
    <sheet name="Prihodi i rashodi prema izvorim" sheetId="11" r:id="rId3"/>
    <sheet name="Rashodi prema funkcijskoj klasi" sheetId="4" r:id="rId4"/>
    <sheet name="Račun financiranja prema ekonom" sheetId="5" r:id="rId5"/>
    <sheet name="Račun financiranja prema izv" sheetId="10" r:id="rId6"/>
    <sheet name="Izvršenje po organizacijskoj kl" sheetId="7" r:id="rId7"/>
    <sheet name="Izvršenje po programskoj kl " sheetId="9" r:id="rId8"/>
  </sheets>
  <definedNames>
    <definedName name="_xlnm.Print_Area" localSheetId="2">'Prihodi i rashodi prema izvorim'!$A$1:$U$57</definedName>
  </definedNames>
  <calcPr calcId="179021"/>
</workbook>
</file>

<file path=xl/calcChain.xml><?xml version="1.0" encoding="utf-8"?>
<calcChain xmlns="http://schemas.openxmlformats.org/spreadsheetml/2006/main">
  <c r="R25" i="1" l="1"/>
  <c r="U12" i="10" l="1"/>
  <c r="U13" i="10"/>
  <c r="U17" i="10"/>
  <c r="U16" i="10"/>
  <c r="U15" i="10"/>
  <c r="U19" i="10"/>
  <c r="S12" i="10"/>
  <c r="M12" i="10"/>
  <c r="O12" i="10"/>
  <c r="Q12" i="10"/>
  <c r="Q15" i="10"/>
  <c r="U13" i="5"/>
  <c r="U14" i="5"/>
  <c r="U12" i="5"/>
  <c r="S13" i="5"/>
  <c r="S14" i="5"/>
  <c r="S12" i="5"/>
  <c r="O15" i="4"/>
  <c r="O14" i="4"/>
  <c r="O13" i="4"/>
  <c r="O12" i="4"/>
  <c r="M14" i="4"/>
  <c r="M13" i="4"/>
  <c r="M11" i="4"/>
  <c r="O11" i="4"/>
  <c r="M12" i="4"/>
  <c r="T19" i="11"/>
  <c r="T20" i="11"/>
  <c r="T21" i="11"/>
  <c r="T18" i="11"/>
  <c r="T14" i="11"/>
  <c r="T13" i="11"/>
  <c r="R19" i="11"/>
  <c r="R20" i="11"/>
  <c r="R21" i="11"/>
  <c r="R18" i="11"/>
  <c r="R14" i="11"/>
  <c r="R13" i="11"/>
  <c r="L17" i="11"/>
  <c r="N17" i="11"/>
  <c r="T17" i="11" s="1"/>
  <c r="P17" i="11"/>
  <c r="W26" i="2"/>
  <c r="W25" i="2"/>
  <c r="U26" i="2"/>
  <c r="U27" i="2"/>
  <c r="U28" i="2"/>
  <c r="U25" i="2"/>
  <c r="W12" i="2"/>
  <c r="U12" i="2"/>
  <c r="O12" i="2"/>
  <c r="Q12" i="2"/>
  <c r="S12" i="2"/>
  <c r="P24" i="1" l="1"/>
  <c r="R13" i="1"/>
  <c r="R15" i="1"/>
  <c r="R16" i="1"/>
  <c r="R12" i="1"/>
  <c r="P13" i="1"/>
  <c r="P15" i="1"/>
  <c r="P16" i="1"/>
  <c r="P12" i="1"/>
  <c r="I13" i="4" l="1"/>
  <c r="K11" i="4"/>
  <c r="K12" i="4"/>
  <c r="G12" i="4"/>
  <c r="L12" i="11" l="1"/>
  <c r="N12" i="11"/>
  <c r="P12" i="11"/>
  <c r="J17" i="11"/>
  <c r="J12" i="11" s="1"/>
  <c r="T12" i="11" l="1"/>
  <c r="R12" i="11"/>
  <c r="M12" i="2"/>
  <c r="L17" i="1" l="1"/>
  <c r="N17" i="1"/>
  <c r="H17" i="1"/>
  <c r="L14" i="1"/>
  <c r="N14" i="1"/>
  <c r="H14" i="1"/>
  <c r="L18" i="1" l="1"/>
  <c r="H18" i="1"/>
  <c r="H23" i="1" s="1"/>
  <c r="P17" i="1"/>
  <c r="R17" i="1"/>
  <c r="N18" i="1"/>
  <c r="N23" i="1" s="1"/>
  <c r="R14" i="1"/>
  <c r="P14" i="1"/>
  <c r="P25" i="1" l="1"/>
  <c r="R18" i="1"/>
  <c r="P18" i="1"/>
</calcChain>
</file>

<file path=xl/sharedStrings.xml><?xml version="1.0" encoding="utf-8"?>
<sst xmlns="http://schemas.openxmlformats.org/spreadsheetml/2006/main" count="1355" uniqueCount="302">
  <si>
    <t>CENTAR ZA ODGOJ I OBRAZOVANJE DJECE I</t>
  </si>
  <si>
    <t>MLADEŽI</t>
  </si>
  <si>
    <t>Banija 24</t>
  </si>
  <si>
    <t>47000 KARLOVAC</t>
  </si>
  <si>
    <t>OIB: 82252820597</t>
  </si>
  <si>
    <t>Za razdoblje od 01.01.2025. do 31.12.2025.</t>
  </si>
  <si>
    <t/>
  </si>
  <si>
    <t>Račun / opis</t>
  </si>
  <si>
    <t>Izvršenje 2024.</t>
  </si>
  <si>
    <t>Izvršenje 2025.</t>
  </si>
  <si>
    <t>A. RAČUN PRIHODA I RASHODA</t>
  </si>
  <si>
    <t>1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</si>
  <si>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</si>
  <si>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</si>
  <si>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</si>
  <si>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</si>
  <si>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</si>
  <si>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</si>
  <si>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</si>
  <si>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</si>
  <si>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</si>
  <si>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</si>
  <si>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UKUPNI DONOS VIŠKA / MANJKA IZ PRETHODNE(IH) GODINA</t>
  </si>
  <si>
    <t xml:space="preserve"> VIŠAK / MANJAK IZ PRETHODNE(IH) GODINE KOJI ĆE SE POKRITI / RASPOREDITI</t>
  </si>
  <si>
    <t xml:space="preserve"> REZULTAT GODINE</t>
  </si>
  <si>
    <t>Prihodi i rashodi prema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</si>
  <si>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</si>
  <si>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</si>
  <si>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</si>
  <si>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</si>
  <si>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</si>
  <si>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</si>
  <si>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</si>
  <si>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</si>
  <si>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</si>
  <si>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</si>
  <si>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6631 Tekuće donacije</t>
  </si>
  <si>
    <t>72 Prihodi od prodaje proizvedene dugotrajne imovine</t>
  </si>
  <si>
    <t>721 Prihodi od prodaje građevinskih objekata</t>
  </si>
  <si>
    <t>7211 Stambeni objekti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</si>
  <si>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</si>
  <si>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</si>
  <si>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</si>
  <si>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</si>
  <si>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</si>
  <si>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</si>
  <si>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</si>
  <si>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</si>
  <si>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</si>
  <si>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</si>
  <si>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</si>
  <si>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</si>
  <si>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</si>
  <si>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</si>
  <si>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</si>
  <si>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</si>
  <si>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</si>
  <si>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</si>
  <si>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</si>
  <si>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</si>
  <si>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</si>
  <si>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</si>
  <si>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</si>
  <si>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</si>
  <si>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</si>
  <si>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</si>
  <si>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</si>
  <si>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</si>
  <si>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</si>
  <si>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</si>
  <si>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</si>
  <si>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</si>
  <si>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</si>
  <si>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</si>
  <si>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</si>
  <si>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</si>
  <si>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</si>
  <si>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</si>
  <si>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</si>
  <si>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</si>
  <si>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</si>
  <si>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</si>
  <si>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</si>
  <si>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</si>
  <si>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</si>
  <si>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</si>
  <si>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</si>
  <si>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</si>
  <si>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4225 Instrumenti i uređaji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</si>
  <si>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</si>
  <si>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</si>
  <si>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</si>
  <si>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</si>
  <si>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426 Nematerijalna proizvedena imovina</t>
  </si>
  <si>
    <t>4262 Ulaganja u računalne programe</t>
  </si>
  <si>
    <t>Prihodi i rashodi prema izvorima</t>
  </si>
  <si>
    <t>PRIHODI I RASHODI PREMA IZVORIMA FINANCIRANJA</t>
  </si>
  <si>
    <t xml:space="preserve"> SVEUKUPNI PRIHODI</t>
  </si>
  <si>
    <t>Izvor 4. PRIHODI ZA POSEBNE NAMJENE</t>
  </si>
  <si>
    <t>Izvor 5. POMOĆI</t>
  </si>
  <si>
    <t>Izvor 6. DONACIJE</t>
  </si>
  <si>
    <t>Izvor 7. PRIHODI OD PRODAJE ILI ZAMJENE  NEFINANCIJSKE IMOVINE</t>
  </si>
  <si>
    <t xml:space="preserve"> SVEUKUPNI RASHODI</t>
  </si>
  <si>
    <t>Izvor 1. OPĆI PRIHODI I PRIMICI</t>
  </si>
  <si>
    <t>Izvor 9. VIŠAK PRIHODA IZ PRETHODNE GODINE</t>
  </si>
  <si>
    <t>Rashodi prema funkcijskoj klasifikaciji</t>
  </si>
  <si>
    <t>Račun/Opis</t>
  </si>
  <si>
    <t>Izvorni plan 2025</t>
  </si>
  <si>
    <t>Izvršenje 2025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</si>
  <si>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</si>
  <si>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</si>
  <si>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</si>
  <si>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096 Dodatne usluge u obrazovanju</t>
  </si>
  <si>
    <t>Funkcijska klasifikacija 10 Socijalna zaštita</t>
  </si>
  <si>
    <t>Funkcijska klasifikacija 109 Aktivnosti socijalne zaštite koje nisu drugdje svrstane</t>
  </si>
  <si>
    <t>Račun financiranja prema ekonomskoj klasifikaciji</t>
  </si>
  <si>
    <t>Racun/Opis</t>
  </si>
  <si>
    <t>B. RAČUN ZADUŽIVANJA FINANCIRANJA</t>
  </si>
  <si>
    <t xml:space="preserve"> NETO FINANCIRANJE</t>
  </si>
  <si>
    <t>9 Vlastiti izvori</t>
  </si>
  <si>
    <t>92 Rezultat poslovanja</t>
  </si>
  <si>
    <t>922 Rezultat - višak/manjak</t>
  </si>
  <si>
    <t xml:space="preserve"> KORIŠTENJE SREDSTAVA IZ PRETHODNIH GODINA</t>
  </si>
  <si>
    <t>Račun financiranja prema izvorima</t>
  </si>
  <si>
    <t>4. PRIHODI ZA POSEBNE NAMJENE</t>
  </si>
  <si>
    <t>5. POMOĆI</t>
  </si>
  <si>
    <t>6. DONACIJE</t>
  </si>
  <si>
    <t>7. PRIHODI OD PRODAJE ILI ZAMJENE  NEFINANCIJSKE IMOVINE</t>
  </si>
  <si>
    <t>Izvršenje po organizacijskoj klasifikaciji</t>
  </si>
  <si>
    <t>RGP</t>
  </si>
  <si>
    <t>Opis</t>
  </si>
  <si>
    <t>UKUPNO RASHODI I IZDATCI</t>
  </si>
  <si>
    <t>Razdjel</t>
  </si>
  <si>
    <t>008</t>
  </si>
  <si>
    <t>UPRAVNI ODJEL ZA DRUŠTVENE DJELATNOSTI</t>
  </si>
  <si>
    <t>Glava</t>
  </si>
  <si>
    <t>00802</t>
  </si>
  <si>
    <t>OSNOVNE ŠKOLE</t>
  </si>
  <si>
    <t>Proračunski korisnik</t>
  </si>
  <si>
    <t>11</t>
  </si>
  <si>
    <t>CENTAR ZA ODGOJ I OBRAZOVANJE DJECE I MLADEŽI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</si>
  <si>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</si>
  <si>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</si>
  <si>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</si>
  <si>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</si>
  <si>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</si>
  <si>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008 UPRAVNI ODJEL ZA DRUŠTVENE DJELATNOSTI</t>
  </si>
  <si>
    <t>GLAVA 00802 OSNOVNE ŠKOLE</t>
  </si>
  <si>
    <t>PROR. KORISNIK 11 CENTAR ZA ODGOJ I OBRAZOVANJE DJECE I MLADEŽI</t>
  </si>
  <si>
    <t>A60</t>
  </si>
  <si>
    <t xml:space="preserve">Glavni program: DRUŠTVENE DJELATNOSTI </t>
  </si>
  <si>
    <t>6001</t>
  </si>
  <si>
    <t>Program: OSNOVNOŠKOLSKO OBRAZOVANJE</t>
  </si>
  <si>
    <t>A600101</t>
  </si>
  <si>
    <t>Aktivnost: Materijalni i financijski rashodi poslovanja</t>
  </si>
  <si>
    <t>32</t>
  </si>
  <si>
    <t>Materijalni rashodi</t>
  </si>
  <si>
    <t>3221</t>
  </si>
  <si>
    <t>Uredski materijal i ostali materijalni rashodi</t>
  </si>
  <si>
    <t>3222</t>
  </si>
  <si>
    <t>Materijal i sirovine</t>
  </si>
  <si>
    <t>3231</t>
  </si>
  <si>
    <t>Usluge telefona, interneta, pošte i prijevoza</t>
  </si>
  <si>
    <t>3232</t>
  </si>
  <si>
    <t>Usluge tekućeg i investicijskog  održavanja</t>
  </si>
  <si>
    <t>3299</t>
  </si>
  <si>
    <t>Ostali nespomenuti rashodi poslovanja</t>
  </si>
  <si>
    <t>31</t>
  </si>
  <si>
    <t>Rashodi za zaposlene</t>
  </si>
  <si>
    <t>3121</t>
  </si>
  <si>
    <t>Ostali rashodi za zaposlene</t>
  </si>
  <si>
    <t>3211</t>
  </si>
  <si>
    <t>Službena putovanja</t>
  </si>
  <si>
    <t>3213</t>
  </si>
  <si>
    <t>Stručno usavršavanje zaposlenika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</si>
  <si>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</si>
  <si>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</si>
  <si>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</si>
  <si>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</si>
  <si>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</si>
  <si>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</si>
  <si>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</si>
  <si>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</si>
  <si>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</si>
  <si>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</si>
  <si>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</si>
  <si>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</si>
  <si>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</si>
  <si>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</si>
  <si>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</si>
  <si>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</si>
  <si>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</si>
  <si>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</si>
  <si>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</si>
  <si>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</si>
  <si>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</si>
  <si>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</si>
  <si>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</si>
  <si>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</si>
  <si>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</si>
  <si>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</si>
  <si>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</si>
  <si>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</si>
  <si>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37</t>
  </si>
  <si>
    <t>Naknade građanima i kućanstvima na temelju osiguranja i druge naknade</t>
  </si>
  <si>
    <t>3721</t>
  </si>
  <si>
    <t>Naknade građanima i kućanstvima u novcu</t>
  </si>
  <si>
    <t>3722</t>
  </si>
  <si>
    <t>Naknade građanima i kućanstvima u naravi</t>
  </si>
  <si>
    <t>42</t>
  </si>
  <si>
    <t>Rashodi za nabavu proizvedene dugotrajne imovine</t>
  </si>
  <si>
    <t>4221</t>
  </si>
  <si>
    <t>Uredska oprema i namještaj</t>
  </si>
  <si>
    <t>4227</t>
  </si>
  <si>
    <t>Uređaji, strojevi i oprema za ostale namjene</t>
  </si>
  <si>
    <t>A600106</t>
  </si>
  <si>
    <t>Aktivnost: Prevencija ovisnosti</t>
  </si>
  <si>
    <t>A600107</t>
  </si>
  <si>
    <t>Aktivnost: Shema školskog voća</t>
  </si>
  <si>
    <t>A600108</t>
  </si>
  <si>
    <t>Aktivnost: Sufinanciranje programa za djecu s teškoćama</t>
  </si>
  <si>
    <t>4226</t>
  </si>
  <si>
    <t>Sportska i glazbena oprema</t>
  </si>
  <si>
    <t>A600110</t>
  </si>
  <si>
    <t>Aktivnost: Opskrbljivanje školskih ustanova menstrualnim higijenskim potrepštinama</t>
  </si>
  <si>
    <t>38</t>
  </si>
  <si>
    <t>Rashodi za donacije, kazne, naknade šteta i kapitalne pomoći</t>
  </si>
  <si>
    <t>3812</t>
  </si>
  <si>
    <t>Tekuće donacije u naravi</t>
  </si>
  <si>
    <t>A600111</t>
  </si>
  <si>
    <t>Aktivnost: Rashodi za zaposlene u osnovnim školama</t>
  </si>
  <si>
    <t>3111</t>
  </si>
  <si>
    <t>Plaće za redovan rad</t>
  </si>
  <si>
    <t>3113</t>
  </si>
  <si>
    <t>Plaće za prekovremeni rad</t>
  </si>
  <si>
    <t>3114</t>
  </si>
  <si>
    <t>Plaće za posebne uvjete rada</t>
  </si>
  <si>
    <t>3132</t>
  </si>
  <si>
    <t>Doprinosi za obvezno zdravstveno osiguranje</t>
  </si>
  <si>
    <t>3212</t>
  </si>
  <si>
    <t>Naknade za prijevoz, za rad na terenu i odvojeni život</t>
  </si>
  <si>
    <t>A600112</t>
  </si>
  <si>
    <t xml:space="preserve">Aktivnost: Školska kuhinja </t>
  </si>
  <si>
    <t>A600113</t>
  </si>
  <si>
    <t>Aktivnost: Ostale aktivnosti u osnovnoškolskom obrazovanju</t>
  </si>
  <si>
    <t>K600101</t>
  </si>
  <si>
    <t>Kapitalni projekt: Nabava nefinancijske imovine</t>
  </si>
  <si>
    <t>4222</t>
  </si>
  <si>
    <t>Komunikacijska oprema</t>
  </si>
  <si>
    <t>4223</t>
  </si>
  <si>
    <t>Oprema za održavanje i zaštitu</t>
  </si>
  <si>
    <t>K600102</t>
  </si>
  <si>
    <t>Kapitalni projekt: Knjige i obrazovni materijal za učenike OŠ</t>
  </si>
  <si>
    <t>4241</t>
  </si>
  <si>
    <t>Knjige</t>
  </si>
  <si>
    <t>T600116</t>
  </si>
  <si>
    <t>Tekući projekt: Pomoćnici u nastavi VII</t>
  </si>
  <si>
    <t>6005</t>
  </si>
  <si>
    <t>Program: SOCIJALNA SKRB</t>
  </si>
  <si>
    <t>T600501</t>
  </si>
  <si>
    <t>Tekući projekt: Potencijali zajednice</t>
  </si>
  <si>
    <t>Izvorni plan/ Rebalans 3 2025.</t>
  </si>
  <si>
    <t>Indeks  3/1</t>
  </si>
  <si>
    <t>Indeks  3/2</t>
  </si>
  <si>
    <t>67 Prihodi iz nadležnog proračuna i od HZZOa temeljem ugovornih obveza</t>
  </si>
  <si>
    <t>671 Prihodi iz nadležnog proračuna za financiranje redovne djelatnosti proračunskog korisnika</t>
  </si>
  <si>
    <t>6711 Prihodi iz nadležnog proračuna za financiranje rashoda poslovanja</t>
  </si>
  <si>
    <t>6712 Prihodi iz nadležnog proračuna za financiranje rashoda za nabavu nefinancijske imovine</t>
  </si>
  <si>
    <t>Izvorni plan / rebalans 3 2025</t>
  </si>
  <si>
    <t>Indeks 2/1</t>
  </si>
  <si>
    <t>Izvor 1.1. Opći prihodi i primici proračuna</t>
  </si>
  <si>
    <t>Izvor 4.7. Prihodi za posebne namjene - prihodi PK</t>
  </si>
  <si>
    <t>Izvor 4.J. V.P.iz prethodne godine-prihodi za posebne namjene -PK</t>
  </si>
  <si>
    <t>Izvor 5.2. Pomoći iz državnog proračuna - ostalo</t>
  </si>
  <si>
    <t>Izvor 5.4. Pomoći izravnanja za OŠ - DEC</t>
  </si>
  <si>
    <t>Izvor 5.8. Pomoći iz državnog proračuna od institucija i tijela EU - PK</t>
  </si>
  <si>
    <t>Izvor 5.9. Pomoći  iz državnog prorač. temeljem prijenosa sredstava EU</t>
  </si>
  <si>
    <t>Izvor 5.A. Pomoći iz županijskog proračuna - PK</t>
  </si>
  <si>
    <t>Izvor 5.B. Pomoći iz državnog proračuna - PK</t>
  </si>
  <si>
    <t>Izvor 5.I. V.P. iz prethodne godine - pomoći iz drž.proračuna PK</t>
  </si>
  <si>
    <t>Izvor 5.P. V.P.iz prethodne god.-pomoći iz drž.pror.tem.prijenosa EU PK</t>
  </si>
  <si>
    <t xml:space="preserve">Izvor 5.T. Pomoći iz MZO za plaće OŠ </t>
  </si>
  <si>
    <t>Izvor 6.5. Donacije - prihodi  PK</t>
  </si>
  <si>
    <t>Izvor 6.8. V.P. iz prethodne godine-donacije PK</t>
  </si>
  <si>
    <t>Izvor 7.4. Prihodi od prodaje  nefinancijske imovine -PK</t>
  </si>
  <si>
    <t>Izvor 7.9. V.P. iz prethodne godine-prihodi od prodaje nefinan.imov. PK</t>
  </si>
  <si>
    <t>Izvorni plan / Rebalans 3 2025</t>
  </si>
  <si>
    <t>4.J. V.P.iz prethodne godine-prihodi za posebne namjene -PK</t>
  </si>
  <si>
    <t>5.I. V.P. iz prethodne godine - pomoći iz drž.proračuna PK</t>
  </si>
  <si>
    <t>5.P. V.P.iz prethodne god.-pomoći iz drž.pror.tem.prijenosa EU PK</t>
  </si>
  <si>
    <t>6.8. V.P. iz prethodne godine-donacije PK</t>
  </si>
  <si>
    <t>7.9. V.P. iz prethodne godine-prihodi od prodaje nefinan.imov. PK</t>
  </si>
  <si>
    <t>Izvor 9.Y. V.P.- pomoći iz drž.proračuna tem. prijenosa sredstava EU-PK</t>
  </si>
  <si>
    <t>Izvor 9.U. V.P. iz prethodne godine - prihodi za posebne namjene - PK</t>
  </si>
  <si>
    <t>Izvor 9.P. V.P. iz prošle god. - od prodaje nefinanc. imovine  - PK</t>
  </si>
  <si>
    <t>Izvor 9.J. V.P. iz prethodne godine - pomoći iz drž. pror. - PK</t>
  </si>
  <si>
    <t>__________________________________________</t>
  </si>
  <si>
    <t>Ravnatelj: Volodymyr Kubinskyy</t>
  </si>
  <si>
    <t>663 Donacije od pravnih i fizičkih osoba izvan općeg proračuna te povrat donacija i kapitalnih pomoći po protestiranim jamstvima</t>
  </si>
  <si>
    <t>Izvještaj o izvršenju financijskog plana</t>
  </si>
  <si>
    <t>RAZLIKA PRIHODA / RASHODA</t>
  </si>
  <si>
    <t>VIŠAK / MANJAK  +  RAZLIKA PRIHODA / RASHODA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</si>
</sst>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##\%"/>
    <numFmt numFmtId="165" formatCode="0.00#\%"/>
    <numFmt numFmtId="166" formatCode="0.00\%"/>
  </numFmts>
  <fonts count="30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2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1" fillId="4" borderId="1"/>
  </cellStyleXfs>
  <cellXfs count="279">
    <xf numFmtId="0" fontId="0" fillId="0" borderId="0" xfId="0"/>
    <xf numFmtId="0" fontId="0" fillId="4" borderId="1" xfId="0" applyNumberFormat="1" applyFont="1" applyFill="1" applyBorder="1" applyAlignment="1">
      <alignment horizontal="right"/>
    </xf>
    <xf numFmtId="20" fontId="0" fillId="4" borderId="1" xfId="0" applyNumberFormat="1" applyFont="1" applyFill="1" applyBorder="1" applyAlignment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7" fillId="0" borderId="0" xfId="0" applyFont="1"/>
    <xf numFmtId="0" fontId="20" fillId="0" borderId="0" xfId="0" applyFont="1"/>
    <xf numFmtId="0" fontId="0" fillId="4" borderId="1" xfId="1" applyNumberFormat="1" applyFont="1" applyFill="1" applyBorder="1" applyAlignment="1">
      <alignment horizontal="right"/>
    </xf>
    <xf numFmtId="0" fontId="21" fillId="4" borderId="1" xfId="1"/>
    <xf numFmtId="20" fontId="0" fillId="4" borderId="1" xfId="1" applyNumberFormat="1" applyFont="1" applyFill="1" applyBorder="1" applyAlignment="1">
      <alignment horizontal="left"/>
    </xf>
    <xf numFmtId="0" fontId="24" fillId="4" borderId="1" xfId="1" applyFont="1"/>
    <xf numFmtId="0" fontId="0" fillId="0" borderId="0" xfId="0"/>
    <xf numFmtId="4" fontId="21" fillId="4" borderId="1" xfId="1" applyNumberFormat="1"/>
    <xf numFmtId="0" fontId="21" fillId="23" borderId="1" xfId="1" applyFill="1"/>
    <xf numFmtId="4" fontId="1" fillId="25" borderId="12" xfId="0" applyNumberFormat="1" applyFont="1" applyFill="1" applyBorder="1" applyAlignment="1">
      <alignment horizontal="right"/>
    </xf>
    <xf numFmtId="4" fontId="1" fillId="25" borderId="22" xfId="0" applyNumberFormat="1" applyFont="1" applyFill="1" applyBorder="1" applyAlignment="1">
      <alignment horizontal="right"/>
    </xf>
    <xf numFmtId="164" fontId="1" fillId="4" borderId="12" xfId="0" applyNumberFormat="1" applyFont="1" applyFill="1" applyBorder="1" applyAlignment="1">
      <alignment horizontal="right"/>
    </xf>
    <xf numFmtId="164" fontId="1" fillId="4" borderId="21" xfId="0" applyNumberFormat="1" applyFont="1" applyFill="1" applyBorder="1" applyAlignment="1">
      <alignment horizontal="right"/>
    </xf>
    <xf numFmtId="164" fontId="1" fillId="4" borderId="22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0" borderId="12" xfId="0" applyFont="1" applyBorder="1"/>
    <xf numFmtId="0" fontId="1" fillId="0" borderId="23" xfId="0" applyFont="1" applyBorder="1"/>
    <xf numFmtId="0" fontId="1" fillId="0" borderId="22" xfId="0" applyFont="1" applyBorder="1"/>
    <xf numFmtId="0" fontId="3" fillId="3" borderId="27" xfId="0" applyFont="1" applyFill="1" applyBorder="1" applyAlignment="1">
      <alignment horizontal="left"/>
    </xf>
    <xf numFmtId="0" fontId="3" fillId="3" borderId="28" xfId="0" applyFont="1" applyFill="1" applyBorder="1" applyAlignment="1">
      <alignment horizontal="left"/>
    </xf>
    <xf numFmtId="0" fontId="3" fillId="3" borderId="26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/>
    </xf>
    <xf numFmtId="0" fontId="3" fillId="3" borderId="25" xfId="0" applyFont="1" applyFill="1" applyBorder="1" applyAlignment="1">
      <alignment horizontal="left"/>
    </xf>
    <xf numFmtId="4" fontId="1" fillId="25" borderId="12" xfId="0" applyNumberFormat="1" applyFont="1" applyFill="1" applyBorder="1" applyAlignment="1">
      <alignment horizontal="right"/>
    </xf>
    <xf numFmtId="4" fontId="1" fillId="25" borderId="22" xfId="0" applyNumberFormat="1" applyFont="1" applyFill="1" applyBorder="1" applyAlignment="1">
      <alignment horizontal="right"/>
    </xf>
    <xf numFmtId="164" fontId="1" fillId="25" borderId="12" xfId="0" applyNumberFormat="1" applyFont="1" applyFill="1" applyBorder="1" applyAlignment="1">
      <alignment horizontal="right"/>
    </xf>
    <xf numFmtId="164" fontId="1" fillId="25" borderId="22" xfId="0" applyNumberFormat="1" applyFont="1" applyFill="1" applyBorder="1" applyAlignment="1">
      <alignment horizontal="right"/>
    </xf>
    <xf numFmtId="164" fontId="1" fillId="25" borderId="21" xfId="0" applyNumberFormat="1" applyFont="1" applyFill="1" applyBorder="1" applyAlignment="1">
      <alignment horizontal="right"/>
    </xf>
    <xf numFmtId="0" fontId="1" fillId="0" borderId="15" xfId="0" applyFont="1" applyBorder="1"/>
    <xf numFmtId="0" fontId="0" fillId="0" borderId="17" xfId="0" applyBorder="1"/>
    <xf numFmtId="4" fontId="1" fillId="4" borderId="17" xfId="0" applyNumberFormat="1" applyFont="1" applyFill="1" applyBorder="1" applyAlignment="1">
      <alignment horizontal="right"/>
    </xf>
    <xf numFmtId="166" fontId="1" fillId="4" borderId="17" xfId="0" applyNumberFormat="1" applyFont="1" applyFill="1" applyBorder="1" applyAlignment="1">
      <alignment horizontal="right"/>
    </xf>
    <xf numFmtId="166" fontId="0" fillId="0" borderId="17" xfId="0" applyNumberFormat="1" applyBorder="1"/>
    <xf numFmtId="166" fontId="0" fillId="0" borderId="16" xfId="0" applyNumberFormat="1" applyBorder="1"/>
    <xf numFmtId="0" fontId="1" fillId="0" borderId="11" xfId="0" applyFont="1" applyBorder="1"/>
    <xf numFmtId="0" fontId="0" fillId="0" borderId="11" xfId="0" applyBorder="1"/>
    <xf numFmtId="4" fontId="1" fillId="4" borderId="11" xfId="0" applyNumberFormat="1" applyFont="1" applyFill="1" applyBorder="1" applyAlignment="1">
      <alignment horizontal="right"/>
    </xf>
    <xf numFmtId="166" fontId="1" fillId="4" borderId="11" xfId="0" applyNumberFormat="1" applyFont="1" applyFill="1" applyBorder="1" applyAlignment="1">
      <alignment horizontal="right"/>
    </xf>
    <xf numFmtId="166" fontId="0" fillId="0" borderId="11" xfId="0" applyNumberFormat="1" applyBorder="1"/>
    <xf numFmtId="164" fontId="1" fillId="4" borderId="11" xfId="0" applyNumberFormat="1" applyFont="1" applyFill="1" applyBorder="1" applyAlignment="1">
      <alignment horizontal="right"/>
    </xf>
    <xf numFmtId="0" fontId="0" fillId="0" borderId="19" xfId="0" applyBorder="1"/>
    <xf numFmtId="0" fontId="1" fillId="0" borderId="13" xfId="0" applyFont="1" applyBorder="1"/>
    <xf numFmtId="0" fontId="0" fillId="0" borderId="13" xfId="0" applyBorder="1"/>
    <xf numFmtId="4" fontId="1" fillId="0" borderId="13" xfId="0" applyNumberFormat="1" applyFont="1" applyFill="1" applyBorder="1" applyAlignment="1">
      <alignment horizontal="right"/>
    </xf>
    <xf numFmtId="0" fontId="0" fillId="0" borderId="13" xfId="0" applyFill="1" applyBorder="1"/>
    <xf numFmtId="166" fontId="1" fillId="4" borderId="13" xfId="0" applyNumberFormat="1" applyFont="1" applyFill="1" applyBorder="1" applyAlignment="1">
      <alignment horizontal="right"/>
    </xf>
    <xf numFmtId="166" fontId="0" fillId="0" borderId="13" xfId="0" applyNumberFormat="1" applyBorder="1"/>
    <xf numFmtId="166" fontId="0" fillId="0" borderId="20" xfId="0" applyNumberFormat="1" applyBorder="1"/>
    <xf numFmtId="0" fontId="3" fillId="3" borderId="15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0" fillId="0" borderId="16" xfId="0" applyBorder="1"/>
    <xf numFmtId="0" fontId="1" fillId="0" borderId="14" xfId="0" applyFont="1" applyBorder="1"/>
    <xf numFmtId="0" fontId="0" fillId="0" borderId="14" xfId="0" applyBorder="1"/>
    <xf numFmtId="4" fontId="1" fillId="4" borderId="14" xfId="0" applyNumberFormat="1" applyFont="1" applyFill="1" applyBorder="1" applyAlignment="1">
      <alignment horizontal="right"/>
    </xf>
    <xf numFmtId="164" fontId="1" fillId="4" borderId="14" xfId="0" applyNumberFormat="1" applyFont="1" applyFill="1" applyBorder="1" applyAlignment="1">
      <alignment horizontal="right"/>
    </xf>
    <xf numFmtId="0" fontId="0" fillId="0" borderId="18" xfId="0" applyBorder="1"/>
    <xf numFmtId="0" fontId="1" fillId="24" borderId="11" xfId="0" applyFont="1" applyFill="1" applyBorder="1"/>
    <xf numFmtId="0" fontId="0" fillId="24" borderId="11" xfId="0" applyFill="1" applyBorder="1"/>
    <xf numFmtId="4" fontId="1" fillId="24" borderId="11" xfId="0" applyNumberFormat="1" applyFont="1" applyFill="1" applyBorder="1" applyAlignment="1">
      <alignment horizontal="right"/>
    </xf>
    <xf numFmtId="166" fontId="1" fillId="24" borderId="14" xfId="0" applyNumberFormat="1" applyFont="1" applyFill="1" applyBorder="1" applyAlignment="1">
      <alignment horizontal="right"/>
    </xf>
    <xf numFmtId="166" fontId="0" fillId="24" borderId="14" xfId="0" applyNumberFormat="1" applyFill="1" applyBorder="1"/>
    <xf numFmtId="166" fontId="0" fillId="24" borderId="18" xfId="0" applyNumberFormat="1" applyFill="1" applyBorder="1"/>
    <xf numFmtId="166" fontId="1" fillId="4" borderId="14" xfId="0" applyNumberFormat="1" applyFont="1" applyFill="1" applyBorder="1" applyAlignment="1">
      <alignment horizontal="right"/>
    </xf>
    <xf numFmtId="166" fontId="0" fillId="0" borderId="14" xfId="0" applyNumberFormat="1" applyBorder="1"/>
    <xf numFmtId="166" fontId="0" fillId="0" borderId="18" xfId="0" applyNumberFormat="1" applyBorder="1"/>
    <xf numFmtId="0" fontId="3" fillId="5" borderId="17" xfId="0" applyNumberFormat="1" applyFont="1" applyFill="1" applyBorder="1" applyAlignment="1">
      <alignment horizontal="center"/>
    </xf>
    <xf numFmtId="0" fontId="0" fillId="0" borderId="0" xfId="0"/>
    <xf numFmtId="0" fontId="24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0" fillId="0" borderId="17" xfId="0" applyBorder="1" applyAlignment="1">
      <alignment wrapText="1"/>
    </xf>
    <xf numFmtId="0" fontId="22" fillId="2" borderId="17" xfId="0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0" xfId="0" applyFont="1" applyAlignment="1"/>
    <xf numFmtId="0" fontId="0" fillId="4" borderId="1" xfId="0" applyNumberFormat="1" applyFont="1" applyFill="1" applyBorder="1" applyAlignment="1">
      <alignment horizontal="center"/>
    </xf>
    <xf numFmtId="0" fontId="0" fillId="0" borderId="0" xfId="0" applyAlignment="1"/>
    <xf numFmtId="0" fontId="5" fillId="23" borderId="29" xfId="0" applyFont="1" applyFill="1" applyBorder="1"/>
    <xf numFmtId="0" fontId="0" fillId="23" borderId="1" xfId="0" applyFill="1" applyBorder="1"/>
    <xf numFmtId="0" fontId="5" fillId="0" borderId="29" xfId="0" applyFont="1" applyBorder="1"/>
    <xf numFmtId="0" fontId="0" fillId="0" borderId="1" xfId="0" applyBorder="1"/>
    <xf numFmtId="0" fontId="0" fillId="0" borderId="29" xfId="0" applyBorder="1"/>
    <xf numFmtId="0" fontId="8" fillId="4" borderId="1" xfId="0" applyNumberFormat="1" applyFont="1" applyFill="1" applyBorder="1" applyAlignment="1">
      <alignment horizontal="center"/>
    </xf>
    <xf numFmtId="0" fontId="8" fillId="0" borderId="0" xfId="0" applyFont="1" applyAlignment="1"/>
    <xf numFmtId="0" fontId="22" fillId="4" borderId="1" xfId="0" applyNumberFormat="1" applyFont="1" applyFill="1" applyBorder="1" applyAlignment="1">
      <alignment horizontal="center"/>
    </xf>
    <xf numFmtId="0" fontId="22" fillId="0" borderId="0" xfId="0" applyFont="1" applyAlignment="1"/>
    <xf numFmtId="0" fontId="28" fillId="0" borderId="0" xfId="0" applyFont="1" applyAlignment="1"/>
    <xf numFmtId="4" fontId="0" fillId="4" borderId="1" xfId="0" applyNumberFormat="1" applyFont="1" applyFill="1" applyBorder="1" applyAlignment="1">
      <alignment horizontal="right"/>
    </xf>
    <xf numFmtId="166" fontId="5" fillId="4" borderId="1" xfId="0" applyNumberFormat="1" applyFont="1" applyFill="1" applyBorder="1" applyAlignment="1">
      <alignment horizontal="right"/>
    </xf>
    <xf numFmtId="166" fontId="0" fillId="0" borderId="1" xfId="0" applyNumberFormat="1" applyBorder="1"/>
    <xf numFmtId="164" fontId="0" fillId="4" borderId="1" xfId="0" applyNumberFormat="1" applyFont="1" applyFill="1" applyBorder="1" applyAlignment="1">
      <alignment horizontal="right"/>
    </xf>
    <xf numFmtId="0" fontId="0" fillId="0" borderId="30" xfId="0" applyBorder="1"/>
    <xf numFmtId="4" fontId="5" fillId="23" borderId="1" xfId="0" applyNumberFormat="1" applyFont="1" applyFill="1" applyBorder="1" applyAlignment="1">
      <alignment horizontal="right"/>
    </xf>
    <xf numFmtId="166" fontId="5" fillId="23" borderId="1" xfId="0" applyNumberFormat="1" applyFont="1" applyFill="1" applyBorder="1" applyAlignment="1">
      <alignment horizontal="right"/>
    </xf>
    <xf numFmtId="166" fontId="0" fillId="23" borderId="1" xfId="0" applyNumberFormat="1" applyFill="1" applyBorder="1"/>
    <xf numFmtId="166" fontId="0" fillId="23" borderId="30" xfId="0" applyNumberFormat="1" applyFill="1" applyBorder="1"/>
    <xf numFmtId="4" fontId="5" fillId="4" borderId="1" xfId="0" applyNumberFormat="1" applyFont="1" applyFill="1" applyBorder="1" applyAlignment="1">
      <alignment horizontal="right"/>
    </xf>
    <xf numFmtId="166" fontId="0" fillId="0" borderId="30" xfId="0" applyNumberFormat="1" applyBorder="1"/>
    <xf numFmtId="0" fontId="0" fillId="0" borderId="8" xfId="0" applyBorder="1"/>
    <xf numFmtId="0" fontId="0" fillId="0" borderId="9" xfId="0" applyBorder="1"/>
    <xf numFmtId="4" fontId="0" fillId="4" borderId="9" xfId="0" applyNumberFormat="1" applyFont="1" applyFill="1" applyBorder="1" applyAlignment="1">
      <alignment horizontal="right"/>
    </xf>
    <xf numFmtId="164" fontId="0" fillId="4" borderId="9" xfId="0" applyNumberFormat="1" applyFont="1" applyFill="1" applyBorder="1" applyAlignment="1">
      <alignment horizontal="right"/>
    </xf>
    <xf numFmtId="0" fontId="0" fillId="0" borderId="10" xfId="0" applyBorder="1"/>
    <xf numFmtId="0" fontId="5" fillId="0" borderId="0" xfId="0" applyFont="1"/>
    <xf numFmtId="164" fontId="5" fillId="4" borderId="1" xfId="0" applyNumberFormat="1" applyFont="1" applyFill="1" applyBorder="1" applyAlignment="1">
      <alignment horizontal="right"/>
    </xf>
    <xf numFmtId="0" fontId="5" fillId="22" borderId="29" xfId="0" applyFont="1" applyFill="1" applyBorder="1"/>
    <xf numFmtId="0" fontId="0" fillId="22" borderId="1" xfId="0" applyFill="1" applyBorder="1"/>
    <xf numFmtId="4" fontId="5" fillId="22" borderId="1" xfId="0" applyNumberFormat="1" applyFont="1" applyFill="1" applyBorder="1" applyAlignment="1">
      <alignment horizontal="right"/>
    </xf>
    <xf numFmtId="164" fontId="5" fillId="22" borderId="1" xfId="0" applyNumberFormat="1" applyFont="1" applyFill="1" applyBorder="1" applyAlignment="1">
      <alignment horizontal="right"/>
    </xf>
    <xf numFmtId="0" fontId="0" fillId="22" borderId="30" xfId="0" applyFill="1" applyBorder="1"/>
    <xf numFmtId="164" fontId="5" fillId="23" borderId="1" xfId="0" applyNumberFormat="1" applyFont="1" applyFill="1" applyBorder="1" applyAlignment="1">
      <alignment horizontal="right"/>
    </xf>
    <xf numFmtId="0" fontId="0" fillId="23" borderId="30" xfId="0" applyFill="1" applyBorder="1"/>
    <xf numFmtId="0" fontId="22" fillId="0" borderId="29" xfId="0" applyFont="1" applyBorder="1" applyAlignment="1">
      <alignment wrapText="1"/>
    </xf>
    <xf numFmtId="0" fontId="0" fillId="0" borderId="1" xfId="0" applyBorder="1" applyAlignment="1">
      <alignment wrapText="1"/>
    </xf>
    <xf numFmtId="0" fontId="22" fillId="2" borderId="6" xfId="0" applyFont="1" applyFill="1" applyBorder="1" applyAlignment="1">
      <alignment horizontal="center"/>
    </xf>
    <xf numFmtId="0" fontId="0" fillId="0" borderId="7" xfId="0" applyBorder="1"/>
    <xf numFmtId="0" fontId="7" fillId="3" borderId="29" xfId="0" applyFont="1" applyFill="1" applyBorder="1" applyAlignment="1">
      <alignment horizontal="left"/>
    </xf>
    <xf numFmtId="0" fontId="3" fillId="5" borderId="1" xfId="0" applyNumberFormat="1" applyFont="1" applyFill="1" applyBorder="1" applyAlignment="1">
      <alignment horizontal="center"/>
    </xf>
    <xf numFmtId="0" fontId="22" fillId="22" borderId="29" xfId="0" applyFont="1" applyFill="1" applyBorder="1"/>
    <xf numFmtId="0" fontId="27" fillId="22" borderId="1" xfId="0" applyFont="1" applyFill="1" applyBorder="1"/>
    <xf numFmtId="4" fontId="22" fillId="22" borderId="1" xfId="0" applyNumberFormat="1" applyFont="1" applyFill="1" applyBorder="1" applyAlignment="1">
      <alignment horizontal="right"/>
    </xf>
    <xf numFmtId="166" fontId="22" fillId="22" borderId="1" xfId="0" applyNumberFormat="1" applyFont="1" applyFill="1" applyBorder="1" applyAlignment="1">
      <alignment horizontal="right"/>
    </xf>
    <xf numFmtId="166" fontId="27" fillId="22" borderId="1" xfId="0" applyNumberFormat="1" applyFont="1" applyFill="1" applyBorder="1"/>
    <xf numFmtId="166" fontId="27" fillId="22" borderId="30" xfId="0" applyNumberFormat="1" applyFont="1" applyFill="1" applyBorder="1"/>
    <xf numFmtId="0" fontId="6" fillId="2" borderId="5" xfId="0" applyFont="1" applyFill="1" applyBorder="1" applyAlignment="1">
      <alignment horizontal="center"/>
    </xf>
    <xf numFmtId="0" fontId="0" fillId="0" borderId="6" xfId="0" applyBorder="1"/>
    <xf numFmtId="0" fontId="2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4" fontId="22" fillId="23" borderId="1" xfId="1" applyNumberFormat="1" applyFont="1" applyFill="1" applyBorder="1" applyAlignment="1">
      <alignment horizontal="right"/>
    </xf>
    <xf numFmtId="0" fontId="21" fillId="23" borderId="1" xfId="1" applyFill="1" applyBorder="1"/>
    <xf numFmtId="164" fontId="22" fillId="23" borderId="1" xfId="1" applyNumberFormat="1" applyFont="1" applyFill="1" applyBorder="1" applyAlignment="1">
      <alignment horizontal="right"/>
    </xf>
    <xf numFmtId="166" fontId="22" fillId="23" borderId="1" xfId="1" applyNumberFormat="1" applyFont="1" applyFill="1" applyBorder="1" applyAlignment="1">
      <alignment horizontal="right"/>
    </xf>
    <xf numFmtId="166" fontId="21" fillId="23" borderId="30" xfId="1" applyNumberFormat="1" applyFill="1" applyBorder="1"/>
    <xf numFmtId="0" fontId="22" fillId="23" borderId="29" xfId="1" applyNumberFormat="1" applyFont="1" applyFill="1" applyBorder="1" applyAlignment="1"/>
    <xf numFmtId="0" fontId="0" fillId="4" borderId="1" xfId="1" applyNumberFormat="1" applyFont="1" applyFill="1" applyBorder="1" applyAlignment="1">
      <alignment horizontal="left"/>
    </xf>
    <xf numFmtId="0" fontId="21" fillId="4" borderId="1" xfId="1"/>
    <xf numFmtId="0" fontId="21" fillId="23" borderId="30" xfId="1" applyFill="1" applyBorder="1"/>
    <xf numFmtId="0" fontId="22" fillId="23" borderId="8" xfId="1" applyNumberFormat="1" applyFont="1" applyFill="1" applyBorder="1" applyAlignment="1"/>
    <xf numFmtId="0" fontId="21" fillId="23" borderId="9" xfId="1" applyFill="1" applyBorder="1"/>
    <xf numFmtId="4" fontId="22" fillId="23" borderId="9" xfId="1" applyNumberFormat="1" applyFont="1" applyFill="1" applyBorder="1" applyAlignment="1">
      <alignment horizontal="right"/>
    </xf>
    <xf numFmtId="164" fontId="22" fillId="23" borderId="9" xfId="1" applyNumberFormat="1" applyFont="1" applyFill="1" applyBorder="1" applyAlignment="1">
      <alignment horizontal="right"/>
    </xf>
    <xf numFmtId="0" fontId="21" fillId="23" borderId="10" xfId="1" applyFill="1" applyBorder="1"/>
    <xf numFmtId="0" fontId="22" fillId="22" borderId="29" xfId="1" applyNumberFormat="1" applyFont="1" applyFill="1" applyBorder="1" applyAlignment="1"/>
    <xf numFmtId="0" fontId="21" fillId="22" borderId="1" xfId="1" applyFill="1" applyBorder="1"/>
    <xf numFmtId="4" fontId="22" fillId="22" borderId="1" xfId="1" applyNumberFormat="1" applyFont="1" applyFill="1" applyBorder="1" applyAlignment="1">
      <alignment horizontal="right"/>
    </xf>
    <xf numFmtId="164" fontId="22" fillId="22" borderId="1" xfId="1" applyNumberFormat="1" applyFont="1" applyFill="1" applyBorder="1" applyAlignment="1">
      <alignment horizontal="right"/>
    </xf>
    <xf numFmtId="0" fontId="21" fillId="22" borderId="30" xfId="1" applyFill="1" applyBorder="1"/>
    <xf numFmtId="164" fontId="22" fillId="22" borderId="6" xfId="1" applyNumberFormat="1" applyFont="1" applyFill="1" applyBorder="1" applyAlignment="1">
      <alignment horizontal="right"/>
    </xf>
    <xf numFmtId="0" fontId="21" fillId="22" borderId="7" xfId="1" applyFill="1" applyBorder="1"/>
    <xf numFmtId="0" fontId="22" fillId="22" borderId="5" xfId="1" applyNumberFormat="1" applyFont="1" applyFill="1" applyBorder="1" applyAlignment="1"/>
    <xf numFmtId="0" fontId="21" fillId="22" borderId="6" xfId="1" applyFill="1" applyBorder="1"/>
    <xf numFmtId="4" fontId="22" fillId="22" borderId="6" xfId="1" applyNumberFormat="1" applyFont="1" applyFill="1" applyBorder="1" applyAlignment="1">
      <alignment horizontal="right"/>
    </xf>
    <xf numFmtId="0" fontId="23" fillId="5" borderId="2" xfId="1" applyNumberFormat="1" applyFont="1" applyFill="1" applyBorder="1" applyAlignment="1"/>
    <xf numFmtId="0" fontId="21" fillId="4" borderId="3" xfId="1" applyBorder="1"/>
    <xf numFmtId="4" fontId="23" fillId="5" borderId="3" xfId="1" applyNumberFormat="1" applyFont="1" applyFill="1" applyBorder="1" applyAlignment="1">
      <alignment horizontal="right"/>
    </xf>
    <xf numFmtId="164" fontId="23" fillId="5" borderId="3" xfId="1" applyNumberFormat="1" applyFont="1" applyFill="1" applyBorder="1" applyAlignment="1">
      <alignment horizontal="right"/>
    </xf>
    <xf numFmtId="0" fontId="21" fillId="4" borderId="4" xfId="1" applyBorder="1"/>
    <xf numFmtId="166" fontId="22" fillId="22" borderId="1" xfId="1" applyNumberFormat="1" applyFont="1" applyFill="1" applyBorder="1" applyAlignment="1">
      <alignment horizontal="right"/>
    </xf>
    <xf numFmtId="166" fontId="21" fillId="22" borderId="30" xfId="1" applyNumberFormat="1" applyFill="1" applyBorder="1"/>
    <xf numFmtId="166" fontId="23" fillId="5" borderId="3" xfId="1" applyNumberFormat="1" applyFont="1" applyFill="1" applyBorder="1" applyAlignment="1">
      <alignment horizontal="right"/>
    </xf>
    <xf numFmtId="166" fontId="21" fillId="4" borderId="4" xfId="1" applyNumberFormat="1" applyBorder="1"/>
    <xf numFmtId="166" fontId="22" fillId="22" borderId="6" xfId="1" applyNumberFormat="1" applyFont="1" applyFill="1" applyBorder="1" applyAlignment="1">
      <alignment horizontal="right"/>
    </xf>
    <xf numFmtId="166" fontId="21" fillId="22" borderId="7" xfId="1" applyNumberFormat="1" applyFill="1" applyBorder="1"/>
    <xf numFmtId="0" fontId="21" fillId="4" borderId="1" xfId="1" applyAlignment="1"/>
    <xf numFmtId="0" fontId="24" fillId="4" borderId="1" xfId="1" applyNumberFormat="1" applyFont="1" applyFill="1" applyBorder="1" applyAlignment="1">
      <alignment horizontal="center"/>
    </xf>
    <xf numFmtId="0" fontId="24" fillId="4" borderId="1" xfId="1" applyFont="1" applyAlignment="1"/>
    <xf numFmtId="0" fontId="22" fillId="2" borderId="8" xfId="1" applyFont="1" applyFill="1" applyBorder="1" applyAlignment="1">
      <alignment horizontal="center"/>
    </xf>
    <xf numFmtId="0" fontId="21" fillId="4" borderId="9" xfId="1" applyBorder="1"/>
    <xf numFmtId="0" fontId="3" fillId="5" borderId="9" xfId="0" applyNumberFormat="1" applyFont="1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0" fontId="22" fillId="2" borderId="5" xfId="1" applyFont="1" applyFill="1" applyBorder="1" applyAlignment="1">
      <alignment horizontal="center"/>
    </xf>
    <xf numFmtId="0" fontId="21" fillId="4" borderId="6" xfId="1" applyBorder="1"/>
    <xf numFmtId="164" fontId="10" fillId="9" borderId="1" xfId="0" applyNumberFormat="1" applyFont="1" applyFill="1" applyBorder="1" applyAlignment="1">
      <alignment horizontal="right"/>
    </xf>
    <xf numFmtId="0" fontId="10" fillId="9" borderId="1" xfId="0" applyNumberFormat="1" applyFont="1" applyFill="1" applyBorder="1" applyAlignment="1"/>
    <xf numFmtId="4" fontId="10" fillId="9" borderId="1" xfId="0" applyNumberFormat="1" applyFont="1" applyFill="1" applyBorder="1" applyAlignment="1">
      <alignment horizontal="right"/>
    </xf>
    <xf numFmtId="166" fontId="10" fillId="9" borderId="1" xfId="0" applyNumberFormat="1" applyFont="1" applyFill="1" applyBorder="1" applyAlignment="1">
      <alignment horizontal="right"/>
    </xf>
    <xf numFmtId="0" fontId="9" fillId="8" borderId="1" xfId="0" applyNumberFormat="1" applyFont="1" applyFill="1" applyBorder="1" applyAlignment="1"/>
    <xf numFmtId="4" fontId="9" fillId="8" borderId="1" xfId="0" applyNumberFormat="1" applyFont="1" applyFill="1" applyBorder="1" applyAlignment="1">
      <alignment horizontal="right"/>
    </xf>
    <xf numFmtId="164" fontId="9" fillId="8" borderId="1" xfId="0" applyNumberFormat="1" applyFont="1" applyFill="1" applyBorder="1" applyAlignment="1">
      <alignment horizontal="right"/>
    </xf>
    <xf numFmtId="166" fontId="9" fillId="8" borderId="1" xfId="0" applyNumberFormat="1" applyFont="1" applyFill="1" applyBorder="1" applyAlignment="1">
      <alignment horizontal="right"/>
    </xf>
    <xf numFmtId="166" fontId="0" fillId="0" borderId="0" xfId="0" applyNumberFormat="1"/>
    <xf numFmtId="0" fontId="12" fillId="7" borderId="1" xfId="0" applyNumberFormat="1" applyFont="1" applyFill="1" applyBorder="1" applyAlignment="1"/>
    <xf numFmtId="4" fontId="12" fillId="7" borderId="1" xfId="0" applyNumberFormat="1" applyFont="1" applyFill="1" applyBorder="1" applyAlignment="1">
      <alignment horizontal="right"/>
    </xf>
    <xf numFmtId="166" fontId="12" fillId="7" borderId="1" xfId="0" applyNumberFormat="1" applyFont="1" applyFill="1" applyBorder="1" applyAlignment="1">
      <alignment horizontal="right"/>
    </xf>
    <xf numFmtId="0" fontId="11" fillId="21" borderId="0" xfId="0" applyFont="1" applyFill="1" applyAlignment="1">
      <alignment horizontal="center"/>
    </xf>
    <xf numFmtId="0" fontId="0" fillId="21" borderId="0" xfId="0" applyFill="1"/>
    <xf numFmtId="0" fontId="13" fillId="4" borderId="1" xfId="0" applyNumberFormat="1" applyFont="1" applyFill="1" applyBorder="1" applyAlignment="1">
      <alignment horizontal="center"/>
    </xf>
    <xf numFmtId="0" fontId="13" fillId="0" borderId="0" xfId="0" applyFont="1"/>
    <xf numFmtId="0" fontId="11" fillId="20" borderId="0" xfId="0" applyFont="1" applyFill="1" applyAlignment="1">
      <alignment horizontal="center"/>
    </xf>
    <xf numFmtId="0" fontId="0" fillId="20" borderId="0" xfId="0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2" fillId="2" borderId="0" xfId="0" applyFont="1" applyFill="1" applyAlignment="1">
      <alignment horizontal="center"/>
    </xf>
    <xf numFmtId="164" fontId="15" fillId="5" borderId="1" xfId="0" applyNumberFormat="1" applyFont="1" applyFill="1" applyBorder="1" applyAlignment="1">
      <alignment horizontal="right"/>
    </xf>
    <xf numFmtId="0" fontId="15" fillId="5" borderId="1" xfId="0" applyNumberFormat="1" applyFont="1" applyFill="1" applyBorder="1" applyAlignment="1"/>
    <xf numFmtId="4" fontId="15" fillId="5" borderId="1" xfId="0" applyNumberFormat="1" applyFont="1" applyFill="1" applyBorder="1" applyAlignment="1">
      <alignment horizontal="right"/>
    </xf>
    <xf numFmtId="4" fontId="14" fillId="4" borderId="1" xfId="0" applyNumberFormat="1" applyFont="1" applyFill="1" applyBorder="1" applyAlignment="1">
      <alignment horizontal="right"/>
    </xf>
    <xf numFmtId="166" fontId="14" fillId="4" borderId="1" xfId="0" applyNumberFormat="1" applyFont="1" applyFill="1" applyBorder="1" applyAlignment="1">
      <alignment horizontal="right"/>
    </xf>
    <xf numFmtId="165" fontId="14" fillId="4" borderId="1" xfId="0" applyNumberFormat="1" applyFont="1" applyFill="1" applyBorder="1" applyAlignment="1">
      <alignment horizontal="right"/>
    </xf>
    <xf numFmtId="165" fontId="0" fillId="0" borderId="0" xfId="0" applyNumberFormat="1"/>
    <xf numFmtId="0" fontId="14" fillId="0" borderId="0" xfId="0" applyFont="1"/>
    <xf numFmtId="0" fontId="15" fillId="3" borderId="0" xfId="0" applyFont="1" applyFill="1" applyAlignment="1">
      <alignment horizontal="center"/>
    </xf>
    <xf numFmtId="0" fontId="17" fillId="4" borderId="1" xfId="0" applyNumberFormat="1" applyFont="1" applyFill="1" applyBorder="1" applyAlignment="1">
      <alignment horizontal="center"/>
    </xf>
    <xf numFmtId="0" fontId="17" fillId="0" borderId="0" xfId="0" applyFont="1"/>
    <xf numFmtId="0" fontId="16" fillId="2" borderId="0" xfId="0" applyFont="1" applyFill="1" applyAlignment="1">
      <alignment horizontal="center"/>
    </xf>
    <xf numFmtId="0" fontId="21" fillId="23" borderId="1" xfId="1" applyFill="1"/>
    <xf numFmtId="0" fontId="26" fillId="4" borderId="1" xfId="1" applyNumberFormat="1" applyFont="1" applyFill="1" applyBorder="1" applyAlignment="1">
      <alignment horizontal="center"/>
    </xf>
    <xf numFmtId="0" fontId="26" fillId="4" borderId="1" xfId="1" applyFont="1" applyAlignment="1"/>
    <xf numFmtId="0" fontId="21" fillId="0" borderId="0" xfId="0" applyFont="1" applyAlignment="1"/>
    <xf numFmtId="0" fontId="22" fillId="23" borderId="1" xfId="1" applyNumberFormat="1" applyFont="1" applyFill="1" applyBorder="1" applyAlignment="1"/>
    <xf numFmtId="0" fontId="21" fillId="22" borderId="1" xfId="1" applyFill="1"/>
    <xf numFmtId="0" fontId="22" fillId="22" borderId="1" xfId="1" applyNumberFormat="1" applyFont="1" applyFill="1" applyBorder="1" applyAlignment="1"/>
    <xf numFmtId="166" fontId="21" fillId="23" borderId="1" xfId="1" applyNumberFormat="1" applyFill="1"/>
    <xf numFmtId="166" fontId="21" fillId="22" borderId="1" xfId="1" applyNumberFormat="1" applyFill="1"/>
    <xf numFmtId="166" fontId="23" fillId="5" borderId="1" xfId="1" applyNumberFormat="1" applyFont="1" applyFill="1" applyBorder="1" applyAlignment="1">
      <alignment horizontal="right"/>
    </xf>
    <xf numFmtId="166" fontId="21" fillId="4" borderId="1" xfId="1" applyNumberFormat="1"/>
    <xf numFmtId="0" fontId="23" fillId="5" borderId="1" xfId="1" applyNumberFormat="1" applyFont="1" applyFill="1" applyBorder="1" applyAlignment="1"/>
    <xf numFmtId="4" fontId="23" fillId="5" borderId="1" xfId="1" applyNumberFormat="1" applyFont="1" applyFill="1" applyBorder="1" applyAlignment="1">
      <alignment horizontal="right"/>
    </xf>
    <xf numFmtId="0" fontId="22" fillId="2" borderId="1" xfId="1" applyFont="1" applyFill="1" applyAlignment="1">
      <alignment horizontal="center"/>
    </xf>
    <xf numFmtId="4" fontId="19" fillId="15" borderId="1" xfId="0" applyNumberFormat="1" applyFont="1" applyFill="1" applyBorder="1" applyAlignment="1">
      <alignment horizontal="right"/>
    </xf>
    <xf numFmtId="164" fontId="19" fillId="15" borderId="1" xfId="0" applyNumberFormat="1" applyFont="1" applyFill="1" applyBorder="1" applyAlignment="1">
      <alignment horizontal="right"/>
    </xf>
    <xf numFmtId="0" fontId="19" fillId="15" borderId="1" xfId="0" applyNumberFormat="1" applyFont="1" applyFill="1" applyBorder="1" applyAlignment="1">
      <alignment horizontal="left"/>
    </xf>
    <xf numFmtId="0" fontId="19" fillId="12" borderId="0" xfId="0" applyFont="1" applyFill="1"/>
    <xf numFmtId="4" fontId="19" fillId="13" borderId="1" xfId="0" applyNumberFormat="1" applyFont="1" applyFill="1" applyBorder="1" applyAlignment="1">
      <alignment horizontal="right"/>
    </xf>
    <xf numFmtId="164" fontId="19" fillId="13" borderId="1" xfId="0" applyNumberFormat="1" applyFont="1" applyFill="1" applyBorder="1" applyAlignment="1">
      <alignment horizontal="right"/>
    </xf>
    <xf numFmtId="0" fontId="19" fillId="14" borderId="1" xfId="0" applyNumberFormat="1" applyFont="1" applyFill="1" applyBorder="1" applyAlignment="1">
      <alignment horizontal="left"/>
    </xf>
    <xf numFmtId="0" fontId="19" fillId="11" borderId="0" xfId="0" applyFont="1" applyFill="1"/>
    <xf numFmtId="4" fontId="19" fillId="14" borderId="1" xfId="0" applyNumberFormat="1" applyFont="1" applyFill="1" applyBorder="1" applyAlignment="1">
      <alignment horizontal="right"/>
    </xf>
    <xf numFmtId="164" fontId="19" fillId="14" borderId="1" xfId="0" applyNumberFormat="1" applyFont="1" applyFill="1" applyBorder="1" applyAlignment="1">
      <alignment horizontal="right"/>
    </xf>
    <xf numFmtId="0" fontId="19" fillId="13" borderId="1" xfId="0" applyNumberFormat="1" applyFont="1" applyFill="1" applyBorder="1" applyAlignment="1">
      <alignment horizontal="left"/>
    </xf>
    <xf numFmtId="0" fontId="19" fillId="10" borderId="0" xfId="0" applyFont="1" applyFill="1"/>
    <xf numFmtId="0" fontId="18" fillId="6" borderId="0" xfId="0" applyFont="1" applyFill="1" applyAlignment="1">
      <alignment horizontal="center"/>
    </xf>
    <xf numFmtId="0" fontId="18" fillId="7" borderId="1" xfId="0" applyNumberFormat="1" applyFont="1" applyFill="1" applyBorder="1" applyAlignment="1">
      <alignment horizontal="left"/>
    </xf>
    <xf numFmtId="0" fontId="18" fillId="2" borderId="0" xfId="0" applyFont="1" applyFill="1"/>
    <xf numFmtId="4" fontId="18" fillId="7" borderId="1" xfId="0" applyNumberFormat="1" applyFont="1" applyFill="1" applyBorder="1" applyAlignment="1">
      <alignment horizontal="right"/>
    </xf>
    <xf numFmtId="164" fontId="18" fillId="7" borderId="1" xfId="0" applyNumberFormat="1" applyFont="1" applyFill="1" applyBorder="1" applyAlignment="1">
      <alignment horizontal="right"/>
    </xf>
    <xf numFmtId="0" fontId="20" fillId="4" borderId="1" xfId="0" applyNumberFormat="1" applyFont="1" applyFill="1" applyBorder="1" applyAlignment="1">
      <alignment horizontal="center"/>
    </xf>
    <xf numFmtId="0" fontId="20" fillId="0" borderId="0" xfId="0" applyFont="1"/>
    <xf numFmtId="0" fontId="22" fillId="6" borderId="0" xfId="0" applyFont="1" applyFill="1" applyAlignment="1">
      <alignment horizontal="center" wrapText="1"/>
    </xf>
    <xf numFmtId="0" fontId="22" fillId="6" borderId="0" xfId="0" applyFont="1" applyFill="1" applyAlignment="1">
      <alignment horizontal="center"/>
    </xf>
    <xf numFmtId="164" fontId="22" fillId="4" borderId="1" xfId="1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  <xf numFmtId="0" fontId="22" fillId="4" borderId="1" xfId="1" applyNumberFormat="1" applyFont="1" applyFill="1" applyBorder="1" applyAlignment="1">
      <alignment horizontal="left"/>
    </xf>
    <xf numFmtId="4" fontId="22" fillId="4" borderId="1" xfId="1" applyNumberFormat="1" applyFont="1" applyFill="1" applyBorder="1" applyAlignment="1">
      <alignment horizontal="right"/>
    </xf>
    <xf numFmtId="0" fontId="25" fillId="17" borderId="1" xfId="1" applyNumberFormat="1" applyFont="1" applyFill="1" applyBorder="1" applyAlignment="1">
      <alignment horizontal="left"/>
    </xf>
    <xf numFmtId="4" fontId="25" fillId="17" borderId="1" xfId="1" applyNumberFormat="1" applyFont="1" applyFill="1" applyBorder="1" applyAlignment="1">
      <alignment horizontal="right"/>
    </xf>
    <xf numFmtId="164" fontId="25" fillId="17" borderId="1" xfId="1" applyNumberFormat="1" applyFont="1" applyFill="1" applyBorder="1" applyAlignment="1">
      <alignment horizontal="right"/>
    </xf>
    <xf numFmtId="164" fontId="22" fillId="18" borderId="1" xfId="1" applyNumberFormat="1" applyFont="1" applyFill="1" applyBorder="1" applyAlignment="1">
      <alignment horizontal="right"/>
    </xf>
    <xf numFmtId="0" fontId="22" fillId="19" borderId="1" xfId="1" applyNumberFormat="1" applyFont="1" applyFill="1" applyBorder="1" applyAlignment="1">
      <alignment horizontal="left"/>
    </xf>
    <xf numFmtId="4" fontId="22" fillId="19" borderId="1" xfId="1" applyNumberFormat="1" applyFont="1" applyFill="1" applyBorder="1" applyAlignment="1">
      <alignment horizontal="right"/>
    </xf>
    <xf numFmtId="164" fontId="22" fillId="19" borderId="1" xfId="1" applyNumberFormat="1" applyFont="1" applyFill="1" applyBorder="1" applyAlignment="1">
      <alignment horizontal="right"/>
    </xf>
    <xf numFmtId="0" fontId="22" fillId="18" borderId="1" xfId="1" applyNumberFormat="1" applyFont="1" applyFill="1" applyBorder="1" applyAlignment="1">
      <alignment horizontal="left"/>
    </xf>
    <xf numFmtId="4" fontId="22" fillId="18" borderId="1" xfId="1" applyNumberFormat="1" applyFont="1" applyFill="1" applyBorder="1" applyAlignment="1">
      <alignment horizontal="right"/>
    </xf>
    <xf numFmtId="0" fontId="25" fillId="26" borderId="1" xfId="1" applyNumberFormat="1" applyFont="1" applyFill="1" applyBorder="1" applyAlignment="1">
      <alignment horizontal="left"/>
    </xf>
    <xf numFmtId="0" fontId="21" fillId="26" borderId="1" xfId="1" applyFill="1"/>
    <xf numFmtId="4" fontId="25" fillId="26" borderId="1" xfId="1" applyNumberFormat="1" applyFont="1" applyFill="1" applyBorder="1" applyAlignment="1">
      <alignment horizontal="right"/>
    </xf>
    <xf numFmtId="164" fontId="25" fillId="26" borderId="1" xfId="1" applyNumberFormat="1" applyFont="1" applyFill="1" applyBorder="1" applyAlignment="1">
      <alignment horizontal="right"/>
    </xf>
    <xf numFmtId="0" fontId="22" fillId="15" borderId="1" xfId="1" applyNumberFormat="1" applyFont="1" applyFill="1" applyBorder="1" applyAlignment="1">
      <alignment horizontal="left"/>
    </xf>
    <xf numFmtId="4" fontId="22" fillId="15" borderId="1" xfId="1" applyNumberFormat="1" applyFont="1" applyFill="1" applyBorder="1" applyAlignment="1">
      <alignment horizontal="right"/>
    </xf>
    <xf numFmtId="164" fontId="22" fillId="15" borderId="1" xfId="1" applyNumberFormat="1" applyFont="1" applyFill="1" applyBorder="1" applyAlignment="1">
      <alignment horizontal="right"/>
    </xf>
    <xf numFmtId="0" fontId="23" fillId="7" borderId="1" xfId="1" applyNumberFormat="1" applyFont="1" applyFill="1" applyBorder="1" applyAlignment="1">
      <alignment horizontal="left"/>
    </xf>
    <xf numFmtId="4" fontId="23" fillId="7" borderId="1" xfId="1" applyNumberFormat="1" applyFont="1" applyFill="1" applyBorder="1" applyAlignment="1">
      <alignment horizontal="right"/>
    </xf>
    <xf numFmtId="164" fontId="23" fillId="7" borderId="1" xfId="1" applyNumberFormat="1" applyFont="1" applyFill="1" applyBorder="1" applyAlignment="1">
      <alignment horizontal="right"/>
    </xf>
    <xf numFmtId="0" fontId="22" fillId="6" borderId="1" xfId="1" applyFont="1" applyFill="1" applyAlignment="1">
      <alignment horizontal="center"/>
    </xf>
    <xf numFmtId="0" fontId="22" fillId="16" borderId="1" xfId="1" applyNumberFormat="1" applyFont="1" applyFill="1" applyBorder="1" applyAlignment="1">
      <alignment horizontal="left"/>
    </xf>
    <xf numFmtId="0" fontId="22" fillId="6" borderId="1" xfId="1" applyFont="1" applyFill="1" applyAlignment="1">
      <alignment horizontal="center" wrapText="1"/>
    </xf>
    <xf numFmtId="0" fontId="21" fillId="4" borderId="1" xfId="1" applyAlignment="1">
      <alignment wrapText="1"/>
    </xf>
    <xf numFmtId="0" fontId="24" fillId="4" borderId="1" xfId="1" applyFont="1"/>
  </cellXfs>
  <cellStyles count="2">
    <cellStyle name="Normalno" xfId="0" builtinId="0"/>
    <cellStyle name="Normalno 2" xfId="1" xr:uid="{69F3ECDE-5C3F-4B70-AC21-F0DC2F62484A}"/>
  </cellStyles>
  <dxfs count="0"/>
  <tableStyles count="0" defaultTableStyle="TableStyleMedium2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workbookViewId="0">
      <selection activeCell="A22" sqref="A22:G23"/>
    </sheetView>
  </sheetViews>
  <sheetFormatPr defaultRowHeight="15" x14ac:dyDescent="0.25"/>
  <cols>
    <col min="2" max="2" width="32.140625" customWidth="1"/>
    <col min="10" max="11" width="0" hidden="1" customWidth="1"/>
  </cols>
  <sheetData>
    <row r="1" spans="1:19" x14ac:dyDescent="0.25">
      <c r="A1" s="73" t="s">
        <v>0</v>
      </c>
      <c r="B1" s="73"/>
    </row>
    <row r="2" spans="1:19" x14ac:dyDescent="0.25">
      <c r="A2" s="73" t="s">
        <v>1</v>
      </c>
      <c r="B2" s="73"/>
    </row>
    <row r="3" spans="1:19" x14ac:dyDescent="0.25">
      <c r="A3" s="73" t="s">
        <v>2</v>
      </c>
      <c r="B3" s="73"/>
    </row>
    <row r="4" spans="1:19" x14ac:dyDescent="0.25">
      <c r="A4" s="73" t="s">
        <v>3</v>
      </c>
      <c r="B4" s="73"/>
    </row>
    <row r="5" spans="1:19" x14ac:dyDescent="0.25">
      <c r="A5" s="73" t="s">
        <v>4</v>
      </c>
      <c r="B5" s="73"/>
    </row>
    <row r="6" spans="1:19" s="3" customFormat="1" ht="18.75" x14ac:dyDescent="0.3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9" ht="18.75" x14ac:dyDescent="0.3">
      <c r="A7" s="81" t="s">
        <v>299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pans="1:19" x14ac:dyDescent="0.25">
      <c r="A8" s="83" t="s">
        <v>5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</row>
    <row r="9" spans="1:19" ht="15.75" thickBot="1" x14ac:dyDescent="0.3"/>
    <row r="10" spans="1:19" ht="32.25" customHeight="1" thickTop="1" thickBot="1" x14ac:dyDescent="0.3">
      <c r="A10" s="76" t="s">
        <v>7</v>
      </c>
      <c r="B10" s="36"/>
      <c r="C10" s="36"/>
      <c r="D10" s="36"/>
      <c r="E10" s="36"/>
      <c r="F10" s="36"/>
      <c r="G10" s="36"/>
      <c r="H10" s="77" t="s">
        <v>8</v>
      </c>
      <c r="I10" s="36"/>
      <c r="J10" s="77"/>
      <c r="K10" s="36"/>
      <c r="L10" s="78" t="s">
        <v>261</v>
      </c>
      <c r="M10" s="79"/>
      <c r="N10" s="77" t="s">
        <v>9</v>
      </c>
      <c r="O10" s="36"/>
      <c r="P10" s="80" t="s">
        <v>262</v>
      </c>
      <c r="Q10" s="36"/>
      <c r="R10" s="80" t="s">
        <v>263</v>
      </c>
      <c r="S10" s="57"/>
    </row>
    <row r="11" spans="1:19" ht="16.5" thickTop="1" thickBot="1" x14ac:dyDescent="0.3">
      <c r="A11" s="55" t="s">
        <v>10</v>
      </c>
      <c r="B11" s="36"/>
      <c r="C11" s="36"/>
      <c r="D11" s="36"/>
      <c r="E11" s="36"/>
      <c r="F11" s="36"/>
      <c r="G11" s="36"/>
      <c r="H11" s="72" t="s">
        <v>11</v>
      </c>
      <c r="I11" s="36"/>
      <c r="J11" s="72"/>
      <c r="K11" s="36"/>
      <c r="L11" s="72">
        <v>2</v>
      </c>
      <c r="M11" s="36"/>
      <c r="N11" s="72">
        <v>3</v>
      </c>
      <c r="O11" s="36"/>
      <c r="P11" s="72">
        <v>4</v>
      </c>
      <c r="Q11" s="36"/>
      <c r="R11" s="72">
        <v>5</v>
      </c>
      <c r="S11" s="57"/>
    </row>
    <row r="12" spans="1:19" ht="15.75" thickTop="1" x14ac:dyDescent="0.25">
      <c r="A12" s="58" t="s">
        <v>12</v>
      </c>
      <c r="B12" s="59"/>
      <c r="C12" s="59"/>
      <c r="D12" s="59"/>
      <c r="E12" s="59"/>
      <c r="F12" s="59"/>
      <c r="G12" s="59"/>
      <c r="H12" s="60">
        <v>1683799.84</v>
      </c>
      <c r="I12" s="59"/>
      <c r="J12" s="60"/>
      <c r="K12" s="59"/>
      <c r="L12" s="60">
        <v>2102810</v>
      </c>
      <c r="M12" s="59"/>
      <c r="N12" s="60">
        <v>1891351.85</v>
      </c>
      <c r="O12" s="59"/>
      <c r="P12" s="69">
        <f>N12/H12*100</f>
        <v>112.32640632630064</v>
      </c>
      <c r="Q12" s="70"/>
      <c r="R12" s="69">
        <f>N12/L12*100</f>
        <v>89.944020144473342</v>
      </c>
      <c r="S12" s="71"/>
    </row>
    <row r="13" spans="1:19" x14ac:dyDescent="0.25">
      <c r="A13" s="41" t="s">
        <v>13</v>
      </c>
      <c r="B13" s="42"/>
      <c r="C13" s="42"/>
      <c r="D13" s="42"/>
      <c r="E13" s="42"/>
      <c r="F13" s="42"/>
      <c r="G13" s="42"/>
      <c r="H13" s="43">
        <v>88.53</v>
      </c>
      <c r="I13" s="42"/>
      <c r="J13" s="43"/>
      <c r="K13" s="42"/>
      <c r="L13" s="43">
        <v>1300</v>
      </c>
      <c r="M13" s="42"/>
      <c r="N13" s="43">
        <v>1232.82</v>
      </c>
      <c r="O13" s="42"/>
      <c r="P13" s="69">
        <f t="shared" ref="P13:P18" si="0">N13/H13*100</f>
        <v>1392.5449000338867</v>
      </c>
      <c r="Q13" s="70"/>
      <c r="R13" s="69">
        <f t="shared" ref="R13:R18" si="1">N13/L13*100</f>
        <v>94.83230769230768</v>
      </c>
      <c r="S13" s="71"/>
    </row>
    <row r="14" spans="1:19" x14ac:dyDescent="0.25">
      <c r="A14" s="63" t="s">
        <v>14</v>
      </c>
      <c r="B14" s="64"/>
      <c r="C14" s="64"/>
      <c r="D14" s="64"/>
      <c r="E14" s="64"/>
      <c r="F14" s="64"/>
      <c r="G14" s="64"/>
      <c r="H14" s="65">
        <f>H12+H13</f>
        <v>1683888.37</v>
      </c>
      <c r="I14" s="64"/>
      <c r="J14" s="65"/>
      <c r="K14" s="64"/>
      <c r="L14" s="65">
        <f t="shared" ref="L14" si="2">L12+L13</f>
        <v>2104110</v>
      </c>
      <c r="M14" s="64"/>
      <c r="N14" s="65">
        <f t="shared" ref="N14" si="3">N12+N13</f>
        <v>1892584.6700000002</v>
      </c>
      <c r="O14" s="64"/>
      <c r="P14" s="66">
        <f t="shared" si="0"/>
        <v>112.39371348588863</v>
      </c>
      <c r="Q14" s="67"/>
      <c r="R14" s="66">
        <f t="shared" si="1"/>
        <v>89.947040316333286</v>
      </c>
      <c r="S14" s="68"/>
    </row>
    <row r="15" spans="1:19" x14ac:dyDescent="0.25">
      <c r="A15" s="41" t="s">
        <v>15</v>
      </c>
      <c r="B15" s="42"/>
      <c r="C15" s="42"/>
      <c r="D15" s="42"/>
      <c r="E15" s="42"/>
      <c r="F15" s="42"/>
      <c r="G15" s="42"/>
      <c r="H15" s="43">
        <v>1678782.02</v>
      </c>
      <c r="I15" s="42"/>
      <c r="J15" s="43"/>
      <c r="K15" s="42"/>
      <c r="L15" s="43">
        <v>2093654</v>
      </c>
      <c r="M15" s="42"/>
      <c r="N15" s="43">
        <v>1995210.04</v>
      </c>
      <c r="O15" s="42"/>
      <c r="P15" s="69">
        <f t="shared" si="0"/>
        <v>118.84866624911791</v>
      </c>
      <c r="Q15" s="70"/>
      <c r="R15" s="69">
        <f t="shared" si="1"/>
        <v>95.297983334400044</v>
      </c>
      <c r="S15" s="71"/>
    </row>
    <row r="16" spans="1:19" x14ac:dyDescent="0.25">
      <c r="A16" s="41" t="s">
        <v>16</v>
      </c>
      <c r="B16" s="42"/>
      <c r="C16" s="42"/>
      <c r="D16" s="42"/>
      <c r="E16" s="42"/>
      <c r="F16" s="42"/>
      <c r="G16" s="42"/>
      <c r="H16" s="43">
        <v>9450.9699999999993</v>
      </c>
      <c r="I16" s="42"/>
      <c r="J16" s="43"/>
      <c r="K16" s="42"/>
      <c r="L16" s="43">
        <v>23994</v>
      </c>
      <c r="M16" s="42"/>
      <c r="N16" s="43">
        <v>19045.439999999999</v>
      </c>
      <c r="O16" s="42"/>
      <c r="P16" s="69">
        <f t="shared" si="0"/>
        <v>201.51836266541952</v>
      </c>
      <c r="Q16" s="70"/>
      <c r="R16" s="69">
        <f t="shared" si="1"/>
        <v>79.375843960990238</v>
      </c>
      <c r="S16" s="71"/>
    </row>
    <row r="17" spans="1:19" x14ac:dyDescent="0.25">
      <c r="A17" s="63" t="s">
        <v>17</v>
      </c>
      <c r="B17" s="64"/>
      <c r="C17" s="64"/>
      <c r="D17" s="64"/>
      <c r="E17" s="64"/>
      <c r="F17" s="64"/>
      <c r="G17" s="64"/>
      <c r="H17" s="65">
        <f>H15+H16</f>
        <v>1688232.99</v>
      </c>
      <c r="I17" s="64"/>
      <c r="J17" s="65"/>
      <c r="K17" s="64"/>
      <c r="L17" s="65">
        <f t="shared" ref="L17" si="4">L15+L16</f>
        <v>2117648</v>
      </c>
      <c r="M17" s="64"/>
      <c r="N17" s="65">
        <f t="shared" ref="N17" si="5">N15+N16</f>
        <v>2014255.48</v>
      </c>
      <c r="O17" s="64"/>
      <c r="P17" s="66">
        <f t="shared" si="0"/>
        <v>119.31146304634173</v>
      </c>
      <c r="Q17" s="67"/>
      <c r="R17" s="66">
        <f t="shared" si="1"/>
        <v>95.117577614409939</v>
      </c>
      <c r="S17" s="68"/>
    </row>
    <row r="18" spans="1:19" ht="15.75" thickBot="1" x14ac:dyDescent="0.3">
      <c r="A18" s="48" t="s">
        <v>18</v>
      </c>
      <c r="B18" s="49"/>
      <c r="C18" s="49"/>
      <c r="D18" s="49"/>
      <c r="E18" s="49"/>
      <c r="F18" s="49"/>
      <c r="G18" s="49"/>
      <c r="H18" s="50">
        <f>H14-H17</f>
        <v>-4344.6199999998789</v>
      </c>
      <c r="I18" s="51"/>
      <c r="J18" s="50"/>
      <c r="K18" s="51"/>
      <c r="L18" s="50">
        <f t="shared" ref="L18" si="6">L14-L17</f>
        <v>-13538</v>
      </c>
      <c r="M18" s="51"/>
      <c r="N18" s="50">
        <f t="shared" ref="N18" si="7">N14-N17</f>
        <v>-121670.80999999982</v>
      </c>
      <c r="O18" s="51"/>
      <c r="P18" s="69">
        <f t="shared" si="0"/>
        <v>2800.4937140648253</v>
      </c>
      <c r="Q18" s="70"/>
      <c r="R18" s="69">
        <f t="shared" si="1"/>
        <v>898.73548530063397</v>
      </c>
      <c r="S18" s="71"/>
    </row>
    <row r="19" spans="1:19" ht="16.5" thickTop="1" thickBot="1" x14ac:dyDescent="0.3">
      <c r="A19" s="55" t="s">
        <v>19</v>
      </c>
      <c r="B19" s="36"/>
      <c r="C19" s="36"/>
      <c r="D19" s="36"/>
      <c r="E19" s="36"/>
      <c r="F19" s="36"/>
      <c r="G19" s="36"/>
      <c r="H19" s="56" t="s">
        <v>6</v>
      </c>
      <c r="I19" s="36"/>
      <c r="J19" s="56" t="s">
        <v>6</v>
      </c>
      <c r="K19" s="36"/>
      <c r="L19" s="56" t="s">
        <v>6</v>
      </c>
      <c r="M19" s="36"/>
      <c r="N19" s="56" t="s">
        <v>6</v>
      </c>
      <c r="O19" s="36"/>
      <c r="P19" s="56" t="s">
        <v>6</v>
      </c>
      <c r="Q19" s="36"/>
      <c r="R19" s="56" t="s">
        <v>6</v>
      </c>
      <c r="S19" s="57"/>
    </row>
    <row r="20" spans="1:19" ht="15.75" thickTop="1" x14ac:dyDescent="0.25">
      <c r="A20" s="58" t="s">
        <v>20</v>
      </c>
      <c r="B20" s="59"/>
      <c r="C20" s="59"/>
      <c r="D20" s="59"/>
      <c r="E20" s="59"/>
      <c r="F20" s="59"/>
      <c r="G20" s="59"/>
      <c r="H20" s="60">
        <v>0</v>
      </c>
      <c r="I20" s="59"/>
      <c r="J20" s="60">
        <v>0</v>
      </c>
      <c r="K20" s="59"/>
      <c r="L20" s="60">
        <v>0</v>
      </c>
      <c r="M20" s="59"/>
      <c r="N20" s="60">
        <v>0</v>
      </c>
      <c r="O20" s="59"/>
      <c r="P20" s="61">
        <v>0</v>
      </c>
      <c r="Q20" s="59"/>
      <c r="R20" s="61">
        <v>0</v>
      </c>
      <c r="S20" s="62"/>
    </row>
    <row r="21" spans="1:19" x14ac:dyDescent="0.25">
      <c r="A21" s="41" t="s">
        <v>21</v>
      </c>
      <c r="B21" s="42"/>
      <c r="C21" s="42"/>
      <c r="D21" s="42"/>
      <c r="E21" s="42"/>
      <c r="F21" s="42"/>
      <c r="G21" s="42"/>
      <c r="H21" s="43">
        <v>0</v>
      </c>
      <c r="I21" s="42"/>
      <c r="J21" s="43">
        <v>0</v>
      </c>
      <c r="K21" s="42"/>
      <c r="L21" s="43">
        <v>0</v>
      </c>
      <c r="M21" s="42"/>
      <c r="N21" s="43">
        <v>0</v>
      </c>
      <c r="O21" s="42"/>
      <c r="P21" s="46">
        <v>0</v>
      </c>
      <c r="Q21" s="42"/>
      <c r="R21" s="46">
        <v>0</v>
      </c>
      <c r="S21" s="47"/>
    </row>
    <row r="22" spans="1:19" ht="16.5" hidden="1" customHeight="1" x14ac:dyDescent="0.25">
      <c r="A22" s="22" t="s">
        <v>300</v>
      </c>
      <c r="B22" s="23"/>
      <c r="C22" s="23"/>
      <c r="D22" s="23"/>
      <c r="E22" s="23"/>
      <c r="F22" s="23"/>
      <c r="G22" s="24"/>
      <c r="H22" s="20">
        <v>0</v>
      </c>
      <c r="I22" s="21"/>
      <c r="J22" s="20">
        <v>0</v>
      </c>
      <c r="K22" s="21"/>
      <c r="L22" s="20">
        <v>0</v>
      </c>
      <c r="M22" s="21"/>
      <c r="N22" s="20">
        <v>0</v>
      </c>
      <c r="O22" s="21"/>
      <c r="P22" s="17">
        <v>0</v>
      </c>
      <c r="Q22" s="19"/>
      <c r="R22" s="17">
        <v>0</v>
      </c>
      <c r="S22" s="18"/>
    </row>
    <row r="23" spans="1:19" s="12" customFormat="1" ht="14.25" hidden="1" customHeight="1" x14ac:dyDescent="0.25">
      <c r="A23" s="22" t="s">
        <v>301</v>
      </c>
      <c r="B23" s="23"/>
      <c r="C23" s="23"/>
      <c r="D23" s="23"/>
      <c r="E23" s="23"/>
      <c r="F23" s="23"/>
      <c r="G23" s="24"/>
      <c r="H23" s="30">
        <f>H18+H22</f>
        <v>-4344.6199999998789</v>
      </c>
      <c r="I23" s="31"/>
      <c r="J23" s="15"/>
      <c r="K23" s="16"/>
      <c r="L23" s="30">
        <v>-13538</v>
      </c>
      <c r="M23" s="31"/>
      <c r="N23" s="30">
        <f>N18+N22</f>
        <v>-121670.80999999982</v>
      </c>
      <c r="O23" s="31"/>
      <c r="P23" s="32">
        <v>2800.49</v>
      </c>
      <c r="Q23" s="33"/>
      <c r="R23" s="32">
        <v>898.74</v>
      </c>
      <c r="S23" s="34"/>
    </row>
    <row r="24" spans="1:19" x14ac:dyDescent="0.25">
      <c r="A24" s="41" t="s">
        <v>22</v>
      </c>
      <c r="B24" s="42"/>
      <c r="C24" s="42"/>
      <c r="D24" s="42"/>
      <c r="E24" s="42"/>
      <c r="F24" s="42"/>
      <c r="G24" s="42"/>
      <c r="H24" s="43">
        <v>9129.7099999999991</v>
      </c>
      <c r="I24" s="42"/>
      <c r="J24" s="43">
        <v>0</v>
      </c>
      <c r="K24" s="42"/>
      <c r="L24" s="43">
        <v>0</v>
      </c>
      <c r="M24" s="42"/>
      <c r="N24" s="43">
        <v>4785.09</v>
      </c>
      <c r="O24" s="42"/>
      <c r="P24" s="44">
        <f>N24/H24*100</f>
        <v>52.412289108854502</v>
      </c>
      <c r="Q24" s="45"/>
      <c r="R24" s="46">
        <v>0</v>
      </c>
      <c r="S24" s="47"/>
    </row>
    <row r="25" spans="1:19" ht="15.75" thickBot="1" x14ac:dyDescent="0.3">
      <c r="A25" s="48" t="s">
        <v>23</v>
      </c>
      <c r="B25" s="49"/>
      <c r="C25" s="49"/>
      <c r="D25" s="49"/>
      <c r="E25" s="49"/>
      <c r="F25" s="49"/>
      <c r="G25" s="49"/>
      <c r="H25" s="50">
        <v>4344.62</v>
      </c>
      <c r="I25" s="51"/>
      <c r="J25" s="50">
        <v>0</v>
      </c>
      <c r="K25" s="51"/>
      <c r="L25" s="50">
        <v>13538</v>
      </c>
      <c r="M25" s="51"/>
      <c r="N25" s="50">
        <v>-121670.81</v>
      </c>
      <c r="O25" s="51"/>
      <c r="P25" s="52">
        <f>N25/H25*100</f>
        <v>-2800.4937140647512</v>
      </c>
      <c r="Q25" s="53"/>
      <c r="R25" s="52">
        <f>N25/L25*100</f>
        <v>-898.73548530063522</v>
      </c>
      <c r="S25" s="54"/>
    </row>
    <row r="26" spans="1:19" ht="16.5" thickTop="1" thickBot="1" x14ac:dyDescent="0.3">
      <c r="A26" s="25"/>
      <c r="B26" s="26"/>
      <c r="C26" s="26"/>
      <c r="D26" s="26"/>
      <c r="E26" s="26"/>
      <c r="F26" s="26"/>
      <c r="G26" s="27"/>
      <c r="H26" s="28" t="s">
        <v>6</v>
      </c>
      <c r="I26" s="27"/>
      <c r="J26" s="28" t="s">
        <v>6</v>
      </c>
      <c r="K26" s="27"/>
      <c r="L26" s="28" t="s">
        <v>6</v>
      </c>
      <c r="M26" s="27"/>
      <c r="N26" s="28" t="s">
        <v>6</v>
      </c>
      <c r="O26" s="27"/>
      <c r="P26" s="28" t="s">
        <v>6</v>
      </c>
      <c r="Q26" s="27"/>
      <c r="R26" s="28" t="s">
        <v>6</v>
      </c>
      <c r="S26" s="29"/>
    </row>
    <row r="27" spans="1:19" ht="16.5" thickTop="1" thickBot="1" x14ac:dyDescent="0.3">
      <c r="A27" s="35" t="s">
        <v>24</v>
      </c>
      <c r="B27" s="36"/>
      <c r="C27" s="36"/>
      <c r="D27" s="36"/>
      <c r="E27" s="36"/>
      <c r="F27" s="36"/>
      <c r="G27" s="36"/>
      <c r="H27" s="37">
        <v>4785.09</v>
      </c>
      <c r="I27" s="36"/>
      <c r="J27" s="37"/>
      <c r="K27" s="36"/>
      <c r="L27" s="37"/>
      <c r="M27" s="36"/>
      <c r="N27" s="37">
        <v>-116885.72</v>
      </c>
      <c r="O27" s="36"/>
      <c r="P27" s="38"/>
      <c r="Q27" s="39"/>
      <c r="R27" s="38"/>
      <c r="S27" s="40"/>
    </row>
    <row r="28" spans="1:19" ht="15.75" thickTop="1" x14ac:dyDescent="0.25"/>
    <row r="29" spans="1:19" ht="29.25" customHeight="1" x14ac:dyDescent="0.25"/>
    <row r="31" spans="1:19" x14ac:dyDescent="0.25">
      <c r="O31" t="s">
        <v>296</v>
      </c>
    </row>
    <row r="32" spans="1:19" x14ac:dyDescent="0.25">
      <c r="O32" t="s">
        <v>297</v>
      </c>
    </row>
  </sheetData>
  <mergeCells count="133">
    <mergeCell ref="A1:B1"/>
    <mergeCell ref="A2:B2"/>
    <mergeCell ref="A3:B3"/>
    <mergeCell ref="A4:B4"/>
    <mergeCell ref="A5:B5"/>
    <mergeCell ref="A6:P6"/>
    <mergeCell ref="A10:G10"/>
    <mergeCell ref="H10:I10"/>
    <mergeCell ref="J10:K10"/>
    <mergeCell ref="L10:M10"/>
    <mergeCell ref="N10:O10"/>
    <mergeCell ref="P10:Q10"/>
    <mergeCell ref="A7:S7"/>
    <mergeCell ref="A8:S8"/>
    <mergeCell ref="R10:S10"/>
    <mergeCell ref="A11:G11"/>
    <mergeCell ref="H11:I11"/>
    <mergeCell ref="J11:K11"/>
    <mergeCell ref="L11:M11"/>
    <mergeCell ref="N11:O11"/>
    <mergeCell ref="P11:Q11"/>
    <mergeCell ref="R11:S11"/>
    <mergeCell ref="A12:G12"/>
    <mergeCell ref="H12:I12"/>
    <mergeCell ref="J12:K12"/>
    <mergeCell ref="L12:M12"/>
    <mergeCell ref="N12:O12"/>
    <mergeCell ref="P12:Q12"/>
    <mergeCell ref="R12:S12"/>
    <mergeCell ref="A13:G13"/>
    <mergeCell ref="H13:I13"/>
    <mergeCell ref="J13:K13"/>
    <mergeCell ref="L13:M13"/>
    <mergeCell ref="N13:O13"/>
    <mergeCell ref="P13:Q13"/>
    <mergeCell ref="R13:S13"/>
    <mergeCell ref="A14:G14"/>
    <mergeCell ref="H14:I14"/>
    <mergeCell ref="J14:K14"/>
    <mergeCell ref="L14:M14"/>
    <mergeCell ref="N14:O14"/>
    <mergeCell ref="P14:Q14"/>
    <mergeCell ref="R14:S14"/>
    <mergeCell ref="A15:G15"/>
    <mergeCell ref="H15:I15"/>
    <mergeCell ref="J15:K15"/>
    <mergeCell ref="L15:M15"/>
    <mergeCell ref="N15:O15"/>
    <mergeCell ref="P15:Q15"/>
    <mergeCell ref="R15:S15"/>
    <mergeCell ref="A16:G16"/>
    <mergeCell ref="H16:I16"/>
    <mergeCell ref="J16:K16"/>
    <mergeCell ref="L16:M16"/>
    <mergeCell ref="N16:O16"/>
    <mergeCell ref="P16:Q16"/>
    <mergeCell ref="R16:S16"/>
    <mergeCell ref="A17:G17"/>
    <mergeCell ref="H17:I17"/>
    <mergeCell ref="J17:K17"/>
    <mergeCell ref="L17:M17"/>
    <mergeCell ref="N17:O17"/>
    <mergeCell ref="P17:Q17"/>
    <mergeCell ref="R17:S17"/>
    <mergeCell ref="A18:G18"/>
    <mergeCell ref="H18:I18"/>
    <mergeCell ref="J18:K18"/>
    <mergeCell ref="L18:M18"/>
    <mergeCell ref="N18:O18"/>
    <mergeCell ref="P18:Q18"/>
    <mergeCell ref="R18:S18"/>
    <mergeCell ref="A21:G21"/>
    <mergeCell ref="H21:I21"/>
    <mergeCell ref="J21:K21"/>
    <mergeCell ref="L21:M21"/>
    <mergeCell ref="N21:O21"/>
    <mergeCell ref="P21:Q21"/>
    <mergeCell ref="R21:S21"/>
    <mergeCell ref="A19:G19"/>
    <mergeCell ref="H19:I19"/>
    <mergeCell ref="J19:K19"/>
    <mergeCell ref="L19:M19"/>
    <mergeCell ref="N19:O19"/>
    <mergeCell ref="P19:Q19"/>
    <mergeCell ref="R19:S19"/>
    <mergeCell ref="A20:G20"/>
    <mergeCell ref="H20:I20"/>
    <mergeCell ref="J20:K20"/>
    <mergeCell ref="L20:M20"/>
    <mergeCell ref="N20:O20"/>
    <mergeCell ref="P20:Q20"/>
    <mergeCell ref="R20:S20"/>
    <mergeCell ref="A27:G27"/>
    <mergeCell ref="H27:I27"/>
    <mergeCell ref="J27:K27"/>
    <mergeCell ref="L27:M27"/>
    <mergeCell ref="N27:O27"/>
    <mergeCell ref="P27:Q27"/>
    <mergeCell ref="R27:S27"/>
    <mergeCell ref="A24:G24"/>
    <mergeCell ref="H24:I24"/>
    <mergeCell ref="J24:K24"/>
    <mergeCell ref="L24:M24"/>
    <mergeCell ref="N24:O24"/>
    <mergeCell ref="P24:Q24"/>
    <mergeCell ref="R24:S24"/>
    <mergeCell ref="A25:G25"/>
    <mergeCell ref="H25:I25"/>
    <mergeCell ref="J25:K25"/>
    <mergeCell ref="L25:M25"/>
    <mergeCell ref="N25:O25"/>
    <mergeCell ref="P25:Q25"/>
    <mergeCell ref="R25:S25"/>
    <mergeCell ref="R22:S22"/>
    <mergeCell ref="P22:Q22"/>
    <mergeCell ref="N22:O22"/>
    <mergeCell ref="L22:M22"/>
    <mergeCell ref="J22:K22"/>
    <mergeCell ref="H22:I22"/>
    <mergeCell ref="A22:G22"/>
    <mergeCell ref="A26:G26"/>
    <mergeCell ref="H26:I26"/>
    <mergeCell ref="J26:K26"/>
    <mergeCell ref="L26:M26"/>
    <mergeCell ref="N26:O26"/>
    <mergeCell ref="P26:Q26"/>
    <mergeCell ref="R26:S26"/>
    <mergeCell ref="A23:G23"/>
    <mergeCell ref="H23:I23"/>
    <mergeCell ref="L23:M23"/>
    <mergeCell ref="N23:O23"/>
    <mergeCell ref="P23:Q23"/>
    <mergeCell ref="R23:S23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0"/>
  <sheetViews>
    <sheetView workbookViewId="0">
      <selection activeCell="Z24" sqref="Z24"/>
    </sheetView>
  </sheetViews>
  <sheetFormatPr defaultRowHeight="15" x14ac:dyDescent="0.25"/>
  <cols>
    <col min="4" max="4" width="11.140625" customWidth="1"/>
    <col min="8" max="8" width="10.85546875" customWidth="1"/>
    <col min="10" max="10" width="7.7109375" customWidth="1"/>
    <col min="11" max="11" width="3.42578125" customWidth="1"/>
    <col min="12" max="12" width="2.7109375" customWidth="1"/>
    <col min="15" max="16" width="0" hidden="1" customWidth="1"/>
    <col min="18" max="18" width="7.42578125" customWidth="1"/>
    <col min="20" max="20" width="7.7109375" customWidth="1"/>
    <col min="21" max="21" width="6.85546875" customWidth="1"/>
    <col min="22" max="22" width="5.5703125" customWidth="1"/>
    <col min="23" max="23" width="5.85546875" customWidth="1"/>
    <col min="24" max="24" width="5" customWidth="1"/>
  </cols>
  <sheetData>
    <row r="1" spans="1:24" x14ac:dyDescent="0.25">
      <c r="A1" s="84" t="s">
        <v>0</v>
      </c>
      <c r="B1" s="84"/>
      <c r="C1" s="84"/>
      <c r="D1" s="84"/>
    </row>
    <row r="2" spans="1:24" x14ac:dyDescent="0.25">
      <c r="A2" s="73" t="s">
        <v>1</v>
      </c>
      <c r="B2" s="73"/>
      <c r="C2" s="1"/>
      <c r="D2" s="2"/>
    </row>
    <row r="3" spans="1:24" x14ac:dyDescent="0.25">
      <c r="A3" s="73" t="s">
        <v>2</v>
      </c>
      <c r="B3" s="73"/>
    </row>
    <row r="4" spans="1:24" x14ac:dyDescent="0.25">
      <c r="A4" s="73" t="s">
        <v>3</v>
      </c>
      <c r="B4" s="73"/>
    </row>
    <row r="5" spans="1:24" x14ac:dyDescent="0.25">
      <c r="A5" s="73" t="s">
        <v>4</v>
      </c>
      <c r="B5" s="73"/>
    </row>
    <row r="6" spans="1:24" s="4" customFormat="1" ht="18.75" x14ac:dyDescent="0.3">
      <c r="A6" s="90" t="s">
        <v>25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84"/>
      <c r="W6" s="84"/>
      <c r="X6" s="84"/>
    </row>
    <row r="7" spans="1:24" x14ac:dyDescent="0.25">
      <c r="A7" s="92" t="s">
        <v>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4"/>
      <c r="W7" s="94"/>
      <c r="X7" s="94"/>
    </row>
    <row r="8" spans="1:24" x14ac:dyDescent="0.25">
      <c r="A8" s="83" t="s">
        <v>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1:24" ht="1.5" customHeight="1" thickBot="1" x14ac:dyDescent="0.3"/>
    <row r="10" spans="1:24" ht="30.75" customHeight="1" x14ac:dyDescent="0.25">
      <c r="A10" s="132" t="s">
        <v>7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4" t="s">
        <v>8</v>
      </c>
      <c r="N10" s="133"/>
      <c r="O10" s="134"/>
      <c r="P10" s="133"/>
      <c r="Q10" s="135" t="s">
        <v>261</v>
      </c>
      <c r="R10" s="136"/>
      <c r="S10" s="134" t="s">
        <v>9</v>
      </c>
      <c r="T10" s="133"/>
      <c r="U10" s="122" t="s">
        <v>262</v>
      </c>
      <c r="V10" s="133"/>
      <c r="W10" s="122" t="s">
        <v>263</v>
      </c>
      <c r="X10" s="123"/>
    </row>
    <row r="11" spans="1:24" x14ac:dyDescent="0.25">
      <c r="A11" s="124" t="s">
        <v>10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125" t="s">
        <v>11</v>
      </c>
      <c r="N11" s="88"/>
      <c r="O11" s="125"/>
      <c r="P11" s="88"/>
      <c r="Q11" s="125">
        <v>2</v>
      </c>
      <c r="R11" s="88"/>
      <c r="S11" s="125">
        <v>3</v>
      </c>
      <c r="T11" s="88"/>
      <c r="U11" s="125">
        <v>4</v>
      </c>
      <c r="V11" s="88"/>
      <c r="W11" s="125">
        <v>5</v>
      </c>
      <c r="X11" s="99"/>
    </row>
    <row r="12" spans="1:24" x14ac:dyDescent="0.25">
      <c r="A12" s="126" t="s">
        <v>12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8">
        <f>M13+M19+M22+M25</f>
        <v>1683799.84</v>
      </c>
      <c r="N12" s="127"/>
      <c r="O12" s="128">
        <f t="shared" ref="O12" si="0">O13+O19+O22+O25</f>
        <v>1778415</v>
      </c>
      <c r="P12" s="127"/>
      <c r="Q12" s="128">
        <f t="shared" ref="Q12" si="1">Q13+Q19+Q22+Q25</f>
        <v>2102810</v>
      </c>
      <c r="R12" s="127"/>
      <c r="S12" s="128">
        <f t="shared" ref="S12" si="2">S13+S19+S22+S25</f>
        <v>1891351.85</v>
      </c>
      <c r="T12" s="127"/>
      <c r="U12" s="129">
        <f>S12/M12*100</f>
        <v>112.32640632630064</v>
      </c>
      <c r="V12" s="130"/>
      <c r="W12" s="129">
        <f>S12/Q12*100</f>
        <v>89.944020144473342</v>
      </c>
      <c r="X12" s="131"/>
    </row>
    <row r="13" spans="1:24" x14ac:dyDescent="0.25">
      <c r="A13" s="85" t="s">
        <v>26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100">
        <v>1484247.12</v>
      </c>
      <c r="N13" s="86"/>
      <c r="O13" s="100">
        <v>1767415</v>
      </c>
      <c r="P13" s="86"/>
      <c r="Q13" s="100">
        <v>1779145</v>
      </c>
      <c r="R13" s="86"/>
      <c r="S13" s="100">
        <v>1601608.77</v>
      </c>
      <c r="T13" s="86"/>
      <c r="U13" s="118">
        <v>107.91</v>
      </c>
      <c r="V13" s="86"/>
      <c r="W13" s="118">
        <v>90.02</v>
      </c>
      <c r="X13" s="119"/>
    </row>
    <row r="14" spans="1:24" x14ac:dyDescent="0.25">
      <c r="A14" s="87" t="s">
        <v>27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104">
        <v>1484223.12</v>
      </c>
      <c r="N14" s="88"/>
      <c r="O14" s="104">
        <v>1767385</v>
      </c>
      <c r="P14" s="88"/>
      <c r="Q14" s="104">
        <v>1779095</v>
      </c>
      <c r="R14" s="88"/>
      <c r="S14" s="104">
        <v>1601584.77</v>
      </c>
      <c r="T14" s="88"/>
      <c r="U14" s="112">
        <v>107.91</v>
      </c>
      <c r="V14" s="88"/>
      <c r="W14" s="112">
        <v>90.02</v>
      </c>
      <c r="X14" s="99"/>
    </row>
    <row r="15" spans="1:24" x14ac:dyDescent="0.25">
      <c r="A15" s="89" t="s">
        <v>28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95">
        <v>1480841.56</v>
      </c>
      <c r="N15" s="88"/>
      <c r="O15" s="95" t="s">
        <v>6</v>
      </c>
      <c r="P15" s="88"/>
      <c r="Q15" s="95" t="s">
        <v>6</v>
      </c>
      <c r="R15" s="88"/>
      <c r="S15" s="95">
        <v>1596983.28</v>
      </c>
      <c r="T15" s="88"/>
      <c r="U15" s="98">
        <v>107.84</v>
      </c>
      <c r="V15" s="88"/>
      <c r="W15" s="98" t="s">
        <v>6</v>
      </c>
      <c r="X15" s="99"/>
    </row>
    <row r="16" spans="1:24" x14ac:dyDescent="0.25">
      <c r="A16" s="89" t="s">
        <v>29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95">
        <v>3381.56</v>
      </c>
      <c r="N16" s="88"/>
      <c r="O16" s="95" t="s">
        <v>6</v>
      </c>
      <c r="P16" s="88"/>
      <c r="Q16" s="95" t="s">
        <v>6</v>
      </c>
      <c r="R16" s="88"/>
      <c r="S16" s="95">
        <v>4601.49</v>
      </c>
      <c r="T16" s="88"/>
      <c r="U16" s="98">
        <v>136.08000000000001</v>
      </c>
      <c r="V16" s="88"/>
      <c r="W16" s="98" t="s">
        <v>6</v>
      </c>
      <c r="X16" s="99"/>
    </row>
    <row r="17" spans="1:24" x14ac:dyDescent="0.25">
      <c r="A17" s="87" t="s">
        <v>30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104">
        <v>24</v>
      </c>
      <c r="N17" s="88"/>
      <c r="O17" s="104">
        <v>30</v>
      </c>
      <c r="P17" s="88"/>
      <c r="Q17" s="104">
        <v>50</v>
      </c>
      <c r="R17" s="88"/>
      <c r="S17" s="104">
        <v>24</v>
      </c>
      <c r="T17" s="88"/>
      <c r="U17" s="112">
        <v>100</v>
      </c>
      <c r="V17" s="88"/>
      <c r="W17" s="112">
        <v>48</v>
      </c>
      <c r="X17" s="99"/>
    </row>
    <row r="18" spans="1:24" x14ac:dyDescent="0.25">
      <c r="A18" s="89" t="s">
        <v>31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95">
        <v>24</v>
      </c>
      <c r="N18" s="88"/>
      <c r="O18" s="95" t="s">
        <v>6</v>
      </c>
      <c r="P18" s="88"/>
      <c r="Q18" s="95" t="s">
        <v>6</v>
      </c>
      <c r="R18" s="88"/>
      <c r="S18" s="95">
        <v>24</v>
      </c>
      <c r="T18" s="88"/>
      <c r="U18" s="98">
        <v>100</v>
      </c>
      <c r="V18" s="88"/>
      <c r="W18" s="98" t="s">
        <v>6</v>
      </c>
      <c r="X18" s="99"/>
    </row>
    <row r="19" spans="1:24" x14ac:dyDescent="0.25">
      <c r="A19" s="85" t="s">
        <v>32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100">
        <v>7473.41</v>
      </c>
      <c r="N19" s="86"/>
      <c r="O19" s="100">
        <v>8000</v>
      </c>
      <c r="P19" s="86"/>
      <c r="Q19" s="100">
        <v>8000</v>
      </c>
      <c r="R19" s="86"/>
      <c r="S19" s="100">
        <v>5542.51</v>
      </c>
      <c r="T19" s="86"/>
      <c r="U19" s="118">
        <v>74.16</v>
      </c>
      <c r="V19" s="86"/>
      <c r="W19" s="118">
        <v>69.28</v>
      </c>
      <c r="X19" s="119"/>
    </row>
    <row r="20" spans="1:24" x14ac:dyDescent="0.25">
      <c r="A20" s="87" t="s">
        <v>33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104">
        <v>7473.41</v>
      </c>
      <c r="N20" s="88"/>
      <c r="O20" s="104">
        <v>8000</v>
      </c>
      <c r="P20" s="88"/>
      <c r="Q20" s="104">
        <v>8000</v>
      </c>
      <c r="R20" s="88"/>
      <c r="S20" s="104">
        <v>5542.51</v>
      </c>
      <c r="T20" s="88"/>
      <c r="U20" s="112">
        <v>74.16</v>
      </c>
      <c r="V20" s="88"/>
      <c r="W20" s="112">
        <v>69.28</v>
      </c>
      <c r="X20" s="99"/>
    </row>
    <row r="21" spans="1:24" x14ac:dyDescent="0.25">
      <c r="A21" s="89" t="s">
        <v>34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95">
        <v>7473.41</v>
      </c>
      <c r="N21" s="88"/>
      <c r="O21" s="95" t="s">
        <v>6</v>
      </c>
      <c r="P21" s="88"/>
      <c r="Q21" s="95" t="s">
        <v>6</v>
      </c>
      <c r="R21" s="88"/>
      <c r="S21" s="95">
        <v>5542.51</v>
      </c>
      <c r="T21" s="88"/>
      <c r="U21" s="98">
        <v>74.16</v>
      </c>
      <c r="V21" s="88"/>
      <c r="W21" s="98" t="s">
        <v>6</v>
      </c>
      <c r="X21" s="99"/>
    </row>
    <row r="22" spans="1:24" x14ac:dyDescent="0.25">
      <c r="A22" s="85" t="s">
        <v>35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100">
        <v>3555</v>
      </c>
      <c r="N22" s="86"/>
      <c r="O22" s="100">
        <v>3000</v>
      </c>
      <c r="P22" s="86"/>
      <c r="Q22" s="100">
        <v>8000</v>
      </c>
      <c r="R22" s="86"/>
      <c r="S22" s="100">
        <v>7000</v>
      </c>
      <c r="T22" s="86"/>
      <c r="U22" s="118">
        <v>196.91</v>
      </c>
      <c r="V22" s="86"/>
      <c r="W22" s="118">
        <v>87.5</v>
      </c>
      <c r="X22" s="119"/>
    </row>
    <row r="23" spans="1:24" ht="14.25" customHeight="1" x14ac:dyDescent="0.25">
      <c r="A23" s="120" t="s">
        <v>298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04">
        <v>3555</v>
      </c>
      <c r="N23" s="88"/>
      <c r="O23" s="104">
        <v>3000</v>
      </c>
      <c r="P23" s="88"/>
      <c r="Q23" s="104">
        <v>8000</v>
      </c>
      <c r="R23" s="88"/>
      <c r="S23" s="104">
        <v>7000</v>
      </c>
      <c r="T23" s="88"/>
      <c r="U23" s="112">
        <v>196.91</v>
      </c>
      <c r="V23" s="88"/>
      <c r="W23" s="112">
        <v>87.5</v>
      </c>
      <c r="X23" s="99"/>
    </row>
    <row r="24" spans="1:24" x14ac:dyDescent="0.25">
      <c r="A24" s="89" t="s">
        <v>36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95">
        <v>3555</v>
      </c>
      <c r="N24" s="88"/>
      <c r="O24" s="95" t="s">
        <v>6</v>
      </c>
      <c r="P24" s="88"/>
      <c r="Q24" s="95" t="s">
        <v>6</v>
      </c>
      <c r="R24" s="88"/>
      <c r="S24" s="95">
        <v>7000</v>
      </c>
      <c r="T24" s="88"/>
      <c r="U24" s="98">
        <v>196.91</v>
      </c>
      <c r="V24" s="88"/>
      <c r="W24" s="98" t="s">
        <v>6</v>
      </c>
      <c r="X24" s="99"/>
    </row>
    <row r="25" spans="1:24" x14ac:dyDescent="0.25">
      <c r="A25" s="85" t="s">
        <v>264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100">
        <v>188524.31</v>
      </c>
      <c r="N25" s="86"/>
      <c r="O25" s="100"/>
      <c r="P25" s="86"/>
      <c r="Q25" s="100">
        <v>307665</v>
      </c>
      <c r="R25" s="86"/>
      <c r="S25" s="100">
        <v>277200.57</v>
      </c>
      <c r="T25" s="86"/>
      <c r="U25" s="101">
        <f>S25/M25*100</f>
        <v>147.03704259678764</v>
      </c>
      <c r="V25" s="102"/>
      <c r="W25" s="101">
        <f>S25/Q25*100</f>
        <v>90.098181463604902</v>
      </c>
      <c r="X25" s="103"/>
    </row>
    <row r="26" spans="1:24" x14ac:dyDescent="0.25">
      <c r="A26" s="87" t="s">
        <v>265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104">
        <v>188524.31</v>
      </c>
      <c r="N26" s="88"/>
      <c r="O26" s="104"/>
      <c r="P26" s="88"/>
      <c r="Q26" s="104">
        <v>307665</v>
      </c>
      <c r="R26" s="88"/>
      <c r="S26" s="104">
        <v>277200.57</v>
      </c>
      <c r="T26" s="88"/>
      <c r="U26" s="96">
        <f t="shared" ref="U26:U28" si="3">S26/M26*100</f>
        <v>147.03704259678764</v>
      </c>
      <c r="V26" s="97"/>
      <c r="W26" s="96">
        <f>S26/Q26*100</f>
        <v>90.098181463604902</v>
      </c>
      <c r="X26" s="105"/>
    </row>
    <row r="27" spans="1:24" x14ac:dyDescent="0.25">
      <c r="A27" s="89" t="s">
        <v>266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95">
        <v>185746.07</v>
      </c>
      <c r="N27" s="88"/>
      <c r="O27" s="95"/>
      <c r="P27" s="88"/>
      <c r="Q27" s="95"/>
      <c r="R27" s="88"/>
      <c r="S27" s="95">
        <v>268018.11</v>
      </c>
      <c r="T27" s="88"/>
      <c r="U27" s="96">
        <f t="shared" si="3"/>
        <v>144.29274869718643</v>
      </c>
      <c r="V27" s="97"/>
      <c r="W27" s="98"/>
      <c r="X27" s="99"/>
    </row>
    <row r="28" spans="1:24" x14ac:dyDescent="0.25">
      <c r="A28" s="89" t="s">
        <v>267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95">
        <v>2778.24</v>
      </c>
      <c r="N28" s="88"/>
      <c r="O28" s="95"/>
      <c r="P28" s="88"/>
      <c r="Q28" s="95"/>
      <c r="R28" s="88"/>
      <c r="S28" s="95">
        <v>9182.4599999999991</v>
      </c>
      <c r="T28" s="88"/>
      <c r="U28" s="96">
        <f t="shared" si="3"/>
        <v>330.51356254319279</v>
      </c>
      <c r="V28" s="97"/>
      <c r="W28" s="98"/>
      <c r="X28" s="99"/>
    </row>
    <row r="29" spans="1:24" x14ac:dyDescent="0.25">
      <c r="A29" s="113" t="s">
        <v>13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5">
        <v>88.53</v>
      </c>
      <c r="N29" s="114"/>
      <c r="O29" s="115">
        <v>300</v>
      </c>
      <c r="P29" s="114"/>
      <c r="Q29" s="115">
        <v>1300</v>
      </c>
      <c r="R29" s="114"/>
      <c r="S29" s="115">
        <v>1232.82</v>
      </c>
      <c r="T29" s="114"/>
      <c r="U29" s="116">
        <v>1392.54</v>
      </c>
      <c r="V29" s="114"/>
      <c r="W29" s="116">
        <v>94.83</v>
      </c>
      <c r="X29" s="117"/>
    </row>
    <row r="30" spans="1:24" x14ac:dyDescent="0.25">
      <c r="A30" s="85" t="s">
        <v>37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100">
        <v>88.53</v>
      </c>
      <c r="N30" s="86"/>
      <c r="O30" s="100">
        <v>300</v>
      </c>
      <c r="P30" s="86"/>
      <c r="Q30" s="100">
        <v>1300</v>
      </c>
      <c r="R30" s="86"/>
      <c r="S30" s="100">
        <v>1232.82</v>
      </c>
      <c r="T30" s="86"/>
      <c r="U30" s="118">
        <v>1392.54</v>
      </c>
      <c r="V30" s="86"/>
      <c r="W30" s="118">
        <v>94.83</v>
      </c>
      <c r="X30" s="119"/>
    </row>
    <row r="31" spans="1:24" x14ac:dyDescent="0.25">
      <c r="A31" s="87" t="s">
        <v>38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104">
        <v>88.53</v>
      </c>
      <c r="N31" s="88"/>
      <c r="O31" s="104">
        <v>300</v>
      </c>
      <c r="P31" s="88"/>
      <c r="Q31" s="104">
        <v>1300</v>
      </c>
      <c r="R31" s="88"/>
      <c r="S31" s="104">
        <v>1232.82</v>
      </c>
      <c r="T31" s="88"/>
      <c r="U31" s="112">
        <v>1392.54</v>
      </c>
      <c r="V31" s="88"/>
      <c r="W31" s="112">
        <v>94.83</v>
      </c>
      <c r="X31" s="99"/>
    </row>
    <row r="32" spans="1:24" x14ac:dyDescent="0.25">
      <c r="A32" s="89" t="s">
        <v>39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95">
        <v>88.53</v>
      </c>
      <c r="N32" s="88"/>
      <c r="O32" s="95" t="s">
        <v>6</v>
      </c>
      <c r="P32" s="88"/>
      <c r="Q32" s="95" t="s">
        <v>6</v>
      </c>
      <c r="R32" s="88"/>
      <c r="S32" s="95">
        <v>1232.82</v>
      </c>
      <c r="T32" s="88"/>
      <c r="U32" s="98">
        <v>1392.54</v>
      </c>
      <c r="V32" s="88"/>
      <c r="W32" s="98" t="s">
        <v>6</v>
      </c>
      <c r="X32" s="99"/>
    </row>
    <row r="33" spans="1:24" x14ac:dyDescent="0.25">
      <c r="A33" s="113" t="s">
        <v>15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5">
        <v>1678782.02</v>
      </c>
      <c r="N33" s="114"/>
      <c r="O33" s="115">
        <v>2034815</v>
      </c>
      <c r="P33" s="114"/>
      <c r="Q33" s="115">
        <v>2093654</v>
      </c>
      <c r="R33" s="114"/>
      <c r="S33" s="115">
        <v>1995210.04</v>
      </c>
      <c r="T33" s="114"/>
      <c r="U33" s="116">
        <v>118.85</v>
      </c>
      <c r="V33" s="114"/>
      <c r="W33" s="116">
        <v>95.3</v>
      </c>
      <c r="X33" s="117"/>
    </row>
    <row r="34" spans="1:24" x14ac:dyDescent="0.25">
      <c r="A34" s="85" t="s">
        <v>40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100">
        <v>1383431.19</v>
      </c>
      <c r="N34" s="86"/>
      <c r="O34" s="100">
        <v>1703500</v>
      </c>
      <c r="P34" s="86"/>
      <c r="Q34" s="100">
        <v>1734914</v>
      </c>
      <c r="R34" s="86"/>
      <c r="S34" s="100">
        <v>1678797.94</v>
      </c>
      <c r="T34" s="86"/>
      <c r="U34" s="118">
        <v>121.35</v>
      </c>
      <c r="V34" s="86"/>
      <c r="W34" s="118">
        <v>96.77</v>
      </c>
      <c r="X34" s="119"/>
    </row>
    <row r="35" spans="1:24" x14ac:dyDescent="0.25">
      <c r="A35" s="87" t="s">
        <v>41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104">
        <v>1152391.1000000001</v>
      </c>
      <c r="N35" s="88"/>
      <c r="O35" s="104">
        <v>1409000</v>
      </c>
      <c r="P35" s="88"/>
      <c r="Q35" s="104">
        <v>1435000</v>
      </c>
      <c r="R35" s="88"/>
      <c r="S35" s="104">
        <v>1392438.72</v>
      </c>
      <c r="T35" s="88"/>
      <c r="U35" s="112">
        <v>120.83</v>
      </c>
      <c r="V35" s="88"/>
      <c r="W35" s="112">
        <v>97.03</v>
      </c>
      <c r="X35" s="99"/>
    </row>
    <row r="36" spans="1:24" x14ac:dyDescent="0.25">
      <c r="A36" s="89" t="s">
        <v>42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95">
        <v>1093714.97</v>
      </c>
      <c r="N36" s="88"/>
      <c r="O36" s="95" t="s">
        <v>6</v>
      </c>
      <c r="P36" s="88"/>
      <c r="Q36" s="95" t="s">
        <v>6</v>
      </c>
      <c r="R36" s="88"/>
      <c r="S36" s="95">
        <v>1327535.3999999999</v>
      </c>
      <c r="T36" s="88"/>
      <c r="U36" s="98">
        <v>121.38</v>
      </c>
      <c r="V36" s="88"/>
      <c r="W36" s="98" t="s">
        <v>6</v>
      </c>
      <c r="X36" s="99"/>
    </row>
    <row r="37" spans="1:24" x14ac:dyDescent="0.25">
      <c r="A37" s="89" t="s">
        <v>43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95">
        <v>11185.55</v>
      </c>
      <c r="N37" s="88"/>
      <c r="O37" s="95" t="s">
        <v>6</v>
      </c>
      <c r="P37" s="88"/>
      <c r="Q37" s="95" t="s">
        <v>6</v>
      </c>
      <c r="R37" s="88"/>
      <c r="S37" s="95">
        <v>8222.9</v>
      </c>
      <c r="T37" s="88"/>
      <c r="U37" s="98">
        <v>73.510000000000005</v>
      </c>
      <c r="V37" s="88"/>
      <c r="W37" s="98" t="s">
        <v>6</v>
      </c>
      <c r="X37" s="99"/>
    </row>
    <row r="38" spans="1:24" x14ac:dyDescent="0.25">
      <c r="A38" s="89" t="s">
        <v>44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95">
        <v>47490.58</v>
      </c>
      <c r="N38" s="88"/>
      <c r="O38" s="95" t="s">
        <v>6</v>
      </c>
      <c r="P38" s="88"/>
      <c r="Q38" s="95" t="s">
        <v>6</v>
      </c>
      <c r="R38" s="88"/>
      <c r="S38" s="95">
        <v>56680.42</v>
      </c>
      <c r="T38" s="88"/>
      <c r="U38" s="98">
        <v>119.35</v>
      </c>
      <c r="V38" s="88"/>
      <c r="W38" s="98" t="s">
        <v>6</v>
      </c>
      <c r="X38" s="99"/>
    </row>
    <row r="39" spans="1:24" x14ac:dyDescent="0.25">
      <c r="A39" s="87" t="s">
        <v>45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104">
        <v>52699.75</v>
      </c>
      <c r="N39" s="88"/>
      <c r="O39" s="104">
        <v>62600</v>
      </c>
      <c r="P39" s="88"/>
      <c r="Q39" s="104">
        <v>64214</v>
      </c>
      <c r="R39" s="88"/>
      <c r="S39" s="104">
        <v>58175.03</v>
      </c>
      <c r="T39" s="88"/>
      <c r="U39" s="112">
        <v>110.39</v>
      </c>
      <c r="V39" s="88"/>
      <c r="W39" s="112">
        <v>90.6</v>
      </c>
      <c r="X39" s="99"/>
    </row>
    <row r="40" spans="1:24" x14ac:dyDescent="0.25">
      <c r="A40" s="89" t="s">
        <v>46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95">
        <v>52699.75</v>
      </c>
      <c r="N40" s="88"/>
      <c r="O40" s="95" t="s">
        <v>6</v>
      </c>
      <c r="P40" s="88"/>
      <c r="Q40" s="95" t="s">
        <v>6</v>
      </c>
      <c r="R40" s="88"/>
      <c r="S40" s="95">
        <v>58175.03</v>
      </c>
      <c r="T40" s="88"/>
      <c r="U40" s="98">
        <v>110.39</v>
      </c>
      <c r="V40" s="88"/>
      <c r="W40" s="98" t="s">
        <v>6</v>
      </c>
      <c r="X40" s="99"/>
    </row>
    <row r="41" spans="1:24" x14ac:dyDescent="0.25">
      <c r="A41" s="87" t="s">
        <v>47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104">
        <v>178340.34</v>
      </c>
      <c r="N41" s="88"/>
      <c r="O41" s="104">
        <v>231900</v>
      </c>
      <c r="P41" s="88"/>
      <c r="Q41" s="104">
        <v>235700</v>
      </c>
      <c r="R41" s="88"/>
      <c r="S41" s="104">
        <v>228184.19</v>
      </c>
      <c r="T41" s="88"/>
      <c r="U41" s="112">
        <v>127.95</v>
      </c>
      <c r="V41" s="88"/>
      <c r="W41" s="112">
        <v>96.81</v>
      </c>
      <c r="X41" s="99"/>
    </row>
    <row r="42" spans="1:24" x14ac:dyDescent="0.25">
      <c r="A42" s="89" t="s">
        <v>48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95">
        <v>178340.34</v>
      </c>
      <c r="N42" s="88"/>
      <c r="O42" s="95" t="s">
        <v>6</v>
      </c>
      <c r="P42" s="88"/>
      <c r="Q42" s="95" t="s">
        <v>6</v>
      </c>
      <c r="R42" s="88"/>
      <c r="S42" s="95">
        <v>228184.19</v>
      </c>
      <c r="T42" s="88"/>
      <c r="U42" s="98">
        <v>127.95</v>
      </c>
      <c r="V42" s="88"/>
      <c r="W42" s="98" t="s">
        <v>6</v>
      </c>
      <c r="X42" s="99"/>
    </row>
    <row r="43" spans="1:24" x14ac:dyDescent="0.25">
      <c r="A43" s="85" t="s">
        <v>49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100">
        <v>159148.09</v>
      </c>
      <c r="N43" s="86"/>
      <c r="O43" s="100">
        <v>189795</v>
      </c>
      <c r="P43" s="86"/>
      <c r="Q43" s="100">
        <v>200205</v>
      </c>
      <c r="R43" s="86"/>
      <c r="S43" s="100">
        <v>165984.09</v>
      </c>
      <c r="T43" s="86"/>
      <c r="U43" s="118">
        <v>104.3</v>
      </c>
      <c r="V43" s="86"/>
      <c r="W43" s="118">
        <v>82.91</v>
      </c>
      <c r="X43" s="119"/>
    </row>
    <row r="44" spans="1:24" x14ac:dyDescent="0.25">
      <c r="A44" s="87" t="s">
        <v>50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104">
        <v>51136.71</v>
      </c>
      <c r="N44" s="88"/>
      <c r="O44" s="104">
        <v>68765</v>
      </c>
      <c r="P44" s="88"/>
      <c r="Q44" s="104">
        <v>58693</v>
      </c>
      <c r="R44" s="88"/>
      <c r="S44" s="104">
        <v>51098.63</v>
      </c>
      <c r="T44" s="88"/>
      <c r="U44" s="112">
        <v>99.93</v>
      </c>
      <c r="V44" s="88"/>
      <c r="W44" s="112">
        <v>87.06</v>
      </c>
      <c r="X44" s="99"/>
    </row>
    <row r="45" spans="1:24" x14ac:dyDescent="0.25">
      <c r="A45" s="89" t="s">
        <v>51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95">
        <v>4140.91</v>
      </c>
      <c r="N45" s="88"/>
      <c r="O45" s="95" t="s">
        <v>6</v>
      </c>
      <c r="P45" s="88"/>
      <c r="Q45" s="95" t="s">
        <v>6</v>
      </c>
      <c r="R45" s="88"/>
      <c r="S45" s="95">
        <v>5416.89</v>
      </c>
      <c r="T45" s="88"/>
      <c r="U45" s="98">
        <v>130.81</v>
      </c>
      <c r="V45" s="88"/>
      <c r="W45" s="98" t="s">
        <v>6</v>
      </c>
      <c r="X45" s="99"/>
    </row>
    <row r="46" spans="1:24" x14ac:dyDescent="0.25">
      <c r="A46" s="89" t="s">
        <v>52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95">
        <v>43237.05</v>
      </c>
      <c r="N46" s="88"/>
      <c r="O46" s="95" t="s">
        <v>6</v>
      </c>
      <c r="P46" s="88"/>
      <c r="Q46" s="95" t="s">
        <v>6</v>
      </c>
      <c r="R46" s="88"/>
      <c r="S46" s="95">
        <v>42325.1</v>
      </c>
      <c r="T46" s="88"/>
      <c r="U46" s="98">
        <v>97.89</v>
      </c>
      <c r="V46" s="88"/>
      <c r="W46" s="98" t="s">
        <v>6</v>
      </c>
      <c r="X46" s="99"/>
    </row>
    <row r="47" spans="1:24" x14ac:dyDescent="0.25">
      <c r="A47" s="89" t="s">
        <v>53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95">
        <v>3758.75</v>
      </c>
      <c r="N47" s="88"/>
      <c r="O47" s="95" t="s">
        <v>6</v>
      </c>
      <c r="P47" s="88"/>
      <c r="Q47" s="95" t="s">
        <v>6</v>
      </c>
      <c r="R47" s="88"/>
      <c r="S47" s="95">
        <v>3356.64</v>
      </c>
      <c r="T47" s="88"/>
      <c r="U47" s="98">
        <v>89.3</v>
      </c>
      <c r="V47" s="88"/>
      <c r="W47" s="98" t="s">
        <v>6</v>
      </c>
      <c r="X47" s="99"/>
    </row>
    <row r="48" spans="1:24" x14ac:dyDescent="0.25">
      <c r="A48" s="87" t="s">
        <v>54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104">
        <v>63998.04</v>
      </c>
      <c r="N48" s="88"/>
      <c r="O48" s="104">
        <v>78630</v>
      </c>
      <c r="P48" s="88"/>
      <c r="Q48" s="104">
        <v>81776</v>
      </c>
      <c r="R48" s="88"/>
      <c r="S48" s="104">
        <v>63128.160000000003</v>
      </c>
      <c r="T48" s="88"/>
      <c r="U48" s="112">
        <v>98.64</v>
      </c>
      <c r="V48" s="88"/>
      <c r="W48" s="112">
        <v>77.2</v>
      </c>
      <c r="X48" s="99"/>
    </row>
    <row r="49" spans="1:24" x14ac:dyDescent="0.25">
      <c r="A49" s="89" t="s">
        <v>55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95">
        <v>14213.58</v>
      </c>
      <c r="N49" s="88"/>
      <c r="O49" s="95" t="s">
        <v>6</v>
      </c>
      <c r="P49" s="88"/>
      <c r="Q49" s="95" t="s">
        <v>6</v>
      </c>
      <c r="R49" s="88"/>
      <c r="S49" s="95">
        <v>13812.14</v>
      </c>
      <c r="T49" s="88"/>
      <c r="U49" s="98">
        <v>97.18</v>
      </c>
      <c r="V49" s="88"/>
      <c r="W49" s="98" t="s">
        <v>6</v>
      </c>
      <c r="X49" s="99"/>
    </row>
    <row r="50" spans="1:24" x14ac:dyDescent="0.25">
      <c r="A50" s="89" t="s">
        <v>56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95">
        <v>23486.720000000001</v>
      </c>
      <c r="N50" s="88"/>
      <c r="O50" s="95" t="s">
        <v>6</v>
      </c>
      <c r="P50" s="88"/>
      <c r="Q50" s="95" t="s">
        <v>6</v>
      </c>
      <c r="R50" s="88"/>
      <c r="S50" s="95">
        <v>26707.46</v>
      </c>
      <c r="T50" s="88"/>
      <c r="U50" s="98">
        <v>113.71</v>
      </c>
      <c r="V50" s="88"/>
      <c r="W50" s="98" t="s">
        <v>6</v>
      </c>
      <c r="X50" s="99"/>
    </row>
    <row r="51" spans="1:24" x14ac:dyDescent="0.25">
      <c r="A51" s="89" t="s">
        <v>57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95">
        <v>16932.36</v>
      </c>
      <c r="N51" s="88"/>
      <c r="O51" s="95" t="s">
        <v>6</v>
      </c>
      <c r="P51" s="88"/>
      <c r="Q51" s="95" t="s">
        <v>6</v>
      </c>
      <c r="R51" s="88"/>
      <c r="S51" s="95">
        <v>16811.05</v>
      </c>
      <c r="T51" s="88"/>
      <c r="U51" s="98">
        <v>99.28</v>
      </c>
      <c r="V51" s="88"/>
      <c r="W51" s="98" t="s">
        <v>6</v>
      </c>
      <c r="X51" s="99"/>
    </row>
    <row r="52" spans="1:24" x14ac:dyDescent="0.25">
      <c r="A52" s="89" t="s">
        <v>58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95">
        <v>829.87</v>
      </c>
      <c r="N52" s="88"/>
      <c r="O52" s="95" t="s">
        <v>6</v>
      </c>
      <c r="P52" s="88"/>
      <c r="Q52" s="95" t="s">
        <v>6</v>
      </c>
      <c r="R52" s="88"/>
      <c r="S52" s="95">
        <v>1939.91</v>
      </c>
      <c r="T52" s="88"/>
      <c r="U52" s="98">
        <v>233.76</v>
      </c>
      <c r="V52" s="88"/>
      <c r="W52" s="98" t="s">
        <v>6</v>
      </c>
      <c r="X52" s="99"/>
    </row>
    <row r="53" spans="1:24" x14ac:dyDescent="0.25">
      <c r="A53" s="89" t="s">
        <v>59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95">
        <v>6826.53</v>
      </c>
      <c r="N53" s="88"/>
      <c r="O53" s="95" t="s">
        <v>6</v>
      </c>
      <c r="P53" s="88"/>
      <c r="Q53" s="95" t="s">
        <v>6</v>
      </c>
      <c r="R53" s="88"/>
      <c r="S53" s="95">
        <v>3166.15</v>
      </c>
      <c r="T53" s="88"/>
      <c r="U53" s="98">
        <v>46.38</v>
      </c>
      <c r="V53" s="88"/>
      <c r="W53" s="98" t="s">
        <v>6</v>
      </c>
      <c r="X53" s="99"/>
    </row>
    <row r="54" spans="1:24" x14ac:dyDescent="0.25">
      <c r="A54" s="89" t="s">
        <v>60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95">
        <v>1708.98</v>
      </c>
      <c r="N54" s="88"/>
      <c r="O54" s="95" t="s">
        <v>6</v>
      </c>
      <c r="P54" s="88"/>
      <c r="Q54" s="95" t="s">
        <v>6</v>
      </c>
      <c r="R54" s="88"/>
      <c r="S54" s="95">
        <v>691.45</v>
      </c>
      <c r="T54" s="88"/>
      <c r="U54" s="98">
        <v>40.46</v>
      </c>
      <c r="V54" s="88"/>
      <c r="W54" s="98" t="s">
        <v>6</v>
      </c>
      <c r="X54" s="99"/>
    </row>
    <row r="55" spans="1:24" x14ac:dyDescent="0.25">
      <c r="A55" s="87" t="s">
        <v>61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104">
        <v>38552.589999999997</v>
      </c>
      <c r="N55" s="88"/>
      <c r="O55" s="104">
        <v>33300</v>
      </c>
      <c r="P55" s="88"/>
      <c r="Q55" s="104">
        <v>51136</v>
      </c>
      <c r="R55" s="88"/>
      <c r="S55" s="104">
        <v>44410.75</v>
      </c>
      <c r="T55" s="88"/>
      <c r="U55" s="112">
        <v>115.2</v>
      </c>
      <c r="V55" s="88"/>
      <c r="W55" s="112">
        <v>86.85</v>
      </c>
      <c r="X55" s="99"/>
    </row>
    <row r="56" spans="1:24" x14ac:dyDescent="0.25">
      <c r="A56" s="89" t="s">
        <v>62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95">
        <v>1961.48</v>
      </c>
      <c r="N56" s="88"/>
      <c r="O56" s="95" t="s">
        <v>6</v>
      </c>
      <c r="P56" s="88"/>
      <c r="Q56" s="95" t="s">
        <v>6</v>
      </c>
      <c r="R56" s="88"/>
      <c r="S56" s="95">
        <v>2849.34</v>
      </c>
      <c r="T56" s="88"/>
      <c r="U56" s="98">
        <v>145.26</v>
      </c>
      <c r="V56" s="88"/>
      <c r="W56" s="98" t="s">
        <v>6</v>
      </c>
      <c r="X56" s="99"/>
    </row>
    <row r="57" spans="1:24" x14ac:dyDescent="0.25">
      <c r="A57" s="89" t="s">
        <v>63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95">
        <v>22407.06</v>
      </c>
      <c r="N57" s="88"/>
      <c r="O57" s="95" t="s">
        <v>6</v>
      </c>
      <c r="P57" s="88"/>
      <c r="Q57" s="95" t="s">
        <v>6</v>
      </c>
      <c r="R57" s="88"/>
      <c r="S57" s="95">
        <v>28018.6</v>
      </c>
      <c r="T57" s="88"/>
      <c r="U57" s="98">
        <v>125.04</v>
      </c>
      <c r="V57" s="88"/>
      <c r="W57" s="98" t="s">
        <v>6</v>
      </c>
      <c r="X57" s="99"/>
    </row>
    <row r="58" spans="1:24" x14ac:dyDescent="0.25">
      <c r="A58" s="89" t="s">
        <v>64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95">
        <v>4985.54</v>
      </c>
      <c r="N58" s="88"/>
      <c r="O58" s="95" t="s">
        <v>6</v>
      </c>
      <c r="P58" s="88"/>
      <c r="Q58" s="95" t="s">
        <v>6</v>
      </c>
      <c r="R58" s="88"/>
      <c r="S58" s="95">
        <v>4778.29</v>
      </c>
      <c r="T58" s="88"/>
      <c r="U58" s="98">
        <v>95.84</v>
      </c>
      <c r="V58" s="88"/>
      <c r="W58" s="98" t="s">
        <v>6</v>
      </c>
      <c r="X58" s="99"/>
    </row>
    <row r="59" spans="1:24" x14ac:dyDescent="0.25">
      <c r="A59" s="89" t="s">
        <v>65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95">
        <v>1575.07</v>
      </c>
      <c r="N59" s="88"/>
      <c r="O59" s="95" t="s">
        <v>6</v>
      </c>
      <c r="P59" s="88"/>
      <c r="Q59" s="95" t="s">
        <v>6</v>
      </c>
      <c r="R59" s="88"/>
      <c r="S59" s="95">
        <v>2085.0700000000002</v>
      </c>
      <c r="T59" s="88"/>
      <c r="U59" s="98">
        <v>132.38</v>
      </c>
      <c r="V59" s="88"/>
      <c r="W59" s="98" t="s">
        <v>6</v>
      </c>
      <c r="X59" s="99"/>
    </row>
    <row r="60" spans="1:24" x14ac:dyDescent="0.25">
      <c r="A60" s="89" t="s">
        <v>66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95">
        <v>3887.6</v>
      </c>
      <c r="N60" s="88"/>
      <c r="O60" s="95" t="s">
        <v>6</v>
      </c>
      <c r="P60" s="88"/>
      <c r="Q60" s="95" t="s">
        <v>6</v>
      </c>
      <c r="R60" s="88"/>
      <c r="S60" s="95">
        <v>1647.39</v>
      </c>
      <c r="T60" s="88"/>
      <c r="U60" s="98">
        <v>42.38</v>
      </c>
      <c r="V60" s="88"/>
      <c r="W60" s="98" t="s">
        <v>6</v>
      </c>
      <c r="X60" s="99"/>
    </row>
    <row r="61" spans="1:24" x14ac:dyDescent="0.25">
      <c r="A61" s="89" t="s">
        <v>67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95">
        <v>2359.2600000000002</v>
      </c>
      <c r="N61" s="88"/>
      <c r="O61" s="95" t="s">
        <v>6</v>
      </c>
      <c r="P61" s="88"/>
      <c r="Q61" s="95" t="s">
        <v>6</v>
      </c>
      <c r="R61" s="88"/>
      <c r="S61" s="95">
        <v>3156.59</v>
      </c>
      <c r="T61" s="88"/>
      <c r="U61" s="98">
        <v>133.80000000000001</v>
      </c>
      <c r="V61" s="88"/>
      <c r="W61" s="98" t="s">
        <v>6</v>
      </c>
      <c r="X61" s="99"/>
    </row>
    <row r="62" spans="1:24" x14ac:dyDescent="0.25">
      <c r="A62" s="89" t="s">
        <v>68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95">
        <v>772.87</v>
      </c>
      <c r="N62" s="88"/>
      <c r="O62" s="95" t="s">
        <v>6</v>
      </c>
      <c r="P62" s="88"/>
      <c r="Q62" s="95" t="s">
        <v>6</v>
      </c>
      <c r="R62" s="88"/>
      <c r="S62" s="95">
        <v>564.35</v>
      </c>
      <c r="T62" s="88"/>
      <c r="U62" s="98">
        <v>73.02</v>
      </c>
      <c r="V62" s="88"/>
      <c r="W62" s="98" t="s">
        <v>6</v>
      </c>
      <c r="X62" s="99"/>
    </row>
    <row r="63" spans="1:24" x14ac:dyDescent="0.25">
      <c r="A63" s="89" t="s">
        <v>69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95">
        <v>603.71</v>
      </c>
      <c r="N63" s="88"/>
      <c r="O63" s="95" t="s">
        <v>6</v>
      </c>
      <c r="P63" s="88"/>
      <c r="Q63" s="95" t="s">
        <v>6</v>
      </c>
      <c r="R63" s="88"/>
      <c r="S63" s="95">
        <v>1311.12</v>
      </c>
      <c r="T63" s="88"/>
      <c r="U63" s="98">
        <v>217.18</v>
      </c>
      <c r="V63" s="88"/>
      <c r="W63" s="98" t="s">
        <v>6</v>
      </c>
      <c r="X63" s="99"/>
    </row>
    <row r="64" spans="1:24" x14ac:dyDescent="0.25">
      <c r="A64" s="87" t="s">
        <v>70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104">
        <v>5460.75</v>
      </c>
      <c r="N64" s="88"/>
      <c r="O64" s="104">
        <v>9100</v>
      </c>
      <c r="P64" s="88"/>
      <c r="Q64" s="104">
        <v>8600</v>
      </c>
      <c r="R64" s="88"/>
      <c r="S64" s="104">
        <v>7346.55</v>
      </c>
      <c r="T64" s="88"/>
      <c r="U64" s="112">
        <v>134.53</v>
      </c>
      <c r="V64" s="88"/>
      <c r="W64" s="112">
        <v>85.43</v>
      </c>
      <c r="X64" s="99"/>
    </row>
    <row r="65" spans="1:24" x14ac:dyDescent="0.25">
      <c r="A65" s="89" t="s">
        <v>71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95">
        <v>1206.3699999999999</v>
      </c>
      <c r="N65" s="88"/>
      <c r="O65" s="95" t="s">
        <v>6</v>
      </c>
      <c r="P65" s="88"/>
      <c r="Q65" s="95" t="s">
        <v>6</v>
      </c>
      <c r="R65" s="88"/>
      <c r="S65" s="95">
        <v>1865.93</v>
      </c>
      <c r="T65" s="88"/>
      <c r="U65" s="98">
        <v>154.66999999999999</v>
      </c>
      <c r="V65" s="88"/>
      <c r="W65" s="98" t="s">
        <v>6</v>
      </c>
      <c r="X65" s="99"/>
    </row>
    <row r="66" spans="1:24" x14ac:dyDescent="0.25">
      <c r="A66" s="89" t="s">
        <v>72</v>
      </c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95">
        <v>677.36</v>
      </c>
      <c r="N66" s="88"/>
      <c r="O66" s="95" t="s">
        <v>6</v>
      </c>
      <c r="P66" s="88"/>
      <c r="Q66" s="95" t="s">
        <v>6</v>
      </c>
      <c r="R66" s="88"/>
      <c r="S66" s="95">
        <v>375.08</v>
      </c>
      <c r="T66" s="88"/>
      <c r="U66" s="98">
        <v>55.37</v>
      </c>
      <c r="V66" s="88"/>
      <c r="W66" s="98" t="s">
        <v>6</v>
      </c>
      <c r="X66" s="99"/>
    </row>
    <row r="67" spans="1:24" x14ac:dyDescent="0.25">
      <c r="A67" s="89" t="s">
        <v>73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95">
        <v>188.09</v>
      </c>
      <c r="N67" s="88"/>
      <c r="O67" s="95" t="s">
        <v>6</v>
      </c>
      <c r="P67" s="88"/>
      <c r="Q67" s="95" t="s">
        <v>6</v>
      </c>
      <c r="R67" s="88"/>
      <c r="S67" s="95">
        <v>260</v>
      </c>
      <c r="T67" s="88"/>
      <c r="U67" s="98">
        <v>138.22999999999999</v>
      </c>
      <c r="V67" s="88"/>
      <c r="W67" s="98" t="s">
        <v>6</v>
      </c>
      <c r="X67" s="99"/>
    </row>
    <row r="68" spans="1:24" x14ac:dyDescent="0.25">
      <c r="A68" s="89" t="s">
        <v>74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95">
        <v>2798.51</v>
      </c>
      <c r="N68" s="88"/>
      <c r="O68" s="95" t="s">
        <v>6</v>
      </c>
      <c r="P68" s="88"/>
      <c r="Q68" s="95" t="s">
        <v>6</v>
      </c>
      <c r="R68" s="88"/>
      <c r="S68" s="95">
        <v>2884.67</v>
      </c>
      <c r="T68" s="88"/>
      <c r="U68" s="98">
        <v>103.08</v>
      </c>
      <c r="V68" s="88"/>
      <c r="W68" s="98" t="s">
        <v>6</v>
      </c>
      <c r="X68" s="99"/>
    </row>
    <row r="69" spans="1:24" x14ac:dyDescent="0.25">
      <c r="A69" s="89" t="s">
        <v>75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95">
        <v>590.41999999999996</v>
      </c>
      <c r="N69" s="88"/>
      <c r="O69" s="95" t="s">
        <v>6</v>
      </c>
      <c r="P69" s="88"/>
      <c r="Q69" s="95" t="s">
        <v>6</v>
      </c>
      <c r="R69" s="88"/>
      <c r="S69" s="95">
        <v>1960.87</v>
      </c>
      <c r="T69" s="88"/>
      <c r="U69" s="98">
        <v>332.11</v>
      </c>
      <c r="V69" s="88"/>
      <c r="W69" s="98" t="s">
        <v>6</v>
      </c>
      <c r="X69" s="99"/>
    </row>
    <row r="70" spans="1:24" x14ac:dyDescent="0.25">
      <c r="A70" s="85" t="s">
        <v>76</v>
      </c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100">
        <v>136085.14000000001</v>
      </c>
      <c r="N70" s="86"/>
      <c r="O70" s="100">
        <v>141400</v>
      </c>
      <c r="P70" s="86"/>
      <c r="Q70" s="100">
        <v>158405</v>
      </c>
      <c r="R70" s="86"/>
      <c r="S70" s="100">
        <v>150301.44</v>
      </c>
      <c r="T70" s="86"/>
      <c r="U70" s="118">
        <v>110.45</v>
      </c>
      <c r="V70" s="86"/>
      <c r="W70" s="118">
        <v>94.88</v>
      </c>
      <c r="X70" s="119"/>
    </row>
    <row r="71" spans="1:24" x14ac:dyDescent="0.25">
      <c r="A71" s="87" t="s">
        <v>77</v>
      </c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104">
        <v>136085.14000000001</v>
      </c>
      <c r="N71" s="88"/>
      <c r="O71" s="104">
        <v>141400</v>
      </c>
      <c r="P71" s="88"/>
      <c r="Q71" s="104">
        <v>158405</v>
      </c>
      <c r="R71" s="88"/>
      <c r="S71" s="104">
        <v>150301.44</v>
      </c>
      <c r="T71" s="88"/>
      <c r="U71" s="112">
        <v>110.45</v>
      </c>
      <c r="V71" s="88"/>
      <c r="W71" s="112">
        <v>94.88</v>
      </c>
      <c r="X71" s="99"/>
    </row>
    <row r="72" spans="1:24" x14ac:dyDescent="0.25">
      <c r="A72" s="89" t="s">
        <v>78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95">
        <v>125684.44</v>
      </c>
      <c r="N72" s="88"/>
      <c r="O72" s="95" t="s">
        <v>6</v>
      </c>
      <c r="P72" s="88"/>
      <c r="Q72" s="95" t="s">
        <v>6</v>
      </c>
      <c r="R72" s="88"/>
      <c r="S72" s="95">
        <v>140285.01999999999</v>
      </c>
      <c r="T72" s="88"/>
      <c r="U72" s="98">
        <v>111.62</v>
      </c>
      <c r="V72" s="88"/>
      <c r="W72" s="98" t="s">
        <v>6</v>
      </c>
      <c r="X72" s="99"/>
    </row>
    <row r="73" spans="1:24" x14ac:dyDescent="0.25">
      <c r="A73" s="89" t="s">
        <v>79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95">
        <v>10400.700000000001</v>
      </c>
      <c r="N73" s="88"/>
      <c r="O73" s="95" t="s">
        <v>6</v>
      </c>
      <c r="P73" s="88"/>
      <c r="Q73" s="95" t="s">
        <v>6</v>
      </c>
      <c r="R73" s="88"/>
      <c r="S73" s="95">
        <v>10016.42</v>
      </c>
      <c r="T73" s="88"/>
      <c r="U73" s="98">
        <v>96.31</v>
      </c>
      <c r="V73" s="88"/>
      <c r="W73" s="98" t="s">
        <v>6</v>
      </c>
      <c r="X73" s="99"/>
    </row>
    <row r="74" spans="1:24" x14ac:dyDescent="0.25">
      <c r="A74" s="85" t="s">
        <v>80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100">
        <v>117.6</v>
      </c>
      <c r="N74" s="86"/>
      <c r="O74" s="100">
        <v>120</v>
      </c>
      <c r="P74" s="86"/>
      <c r="Q74" s="100">
        <v>130</v>
      </c>
      <c r="R74" s="86"/>
      <c r="S74" s="100">
        <v>126.57</v>
      </c>
      <c r="T74" s="86"/>
      <c r="U74" s="118">
        <v>107.63</v>
      </c>
      <c r="V74" s="86"/>
      <c r="W74" s="118">
        <v>97.36</v>
      </c>
      <c r="X74" s="119"/>
    </row>
    <row r="75" spans="1:24" x14ac:dyDescent="0.25">
      <c r="A75" s="87" t="s">
        <v>81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104">
        <v>117.6</v>
      </c>
      <c r="N75" s="88"/>
      <c r="O75" s="104">
        <v>120</v>
      </c>
      <c r="P75" s="88"/>
      <c r="Q75" s="104">
        <v>130</v>
      </c>
      <c r="R75" s="88"/>
      <c r="S75" s="104">
        <v>126.57</v>
      </c>
      <c r="T75" s="88"/>
      <c r="U75" s="112">
        <v>107.63</v>
      </c>
      <c r="V75" s="88"/>
      <c r="W75" s="112">
        <v>97.36</v>
      </c>
      <c r="X75" s="99"/>
    </row>
    <row r="76" spans="1:24" x14ac:dyDescent="0.25">
      <c r="A76" s="89" t="s">
        <v>82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95">
        <v>117.6</v>
      </c>
      <c r="N76" s="88"/>
      <c r="O76" s="95" t="s">
        <v>6</v>
      </c>
      <c r="P76" s="88"/>
      <c r="Q76" s="95" t="s">
        <v>6</v>
      </c>
      <c r="R76" s="88"/>
      <c r="S76" s="95">
        <v>126.57</v>
      </c>
      <c r="T76" s="88"/>
      <c r="U76" s="98">
        <v>107.63</v>
      </c>
      <c r="V76" s="88"/>
      <c r="W76" s="98" t="s">
        <v>6</v>
      </c>
      <c r="X76" s="99"/>
    </row>
    <row r="77" spans="1:24" x14ac:dyDescent="0.25">
      <c r="A77" s="113" t="s">
        <v>16</v>
      </c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5">
        <v>9450.9699999999993</v>
      </c>
      <c r="N77" s="114"/>
      <c r="O77" s="115">
        <v>10000</v>
      </c>
      <c r="P77" s="114"/>
      <c r="Q77" s="115">
        <v>23994</v>
      </c>
      <c r="R77" s="114"/>
      <c r="S77" s="115">
        <v>19045.439999999999</v>
      </c>
      <c r="T77" s="114"/>
      <c r="U77" s="116">
        <v>201.52</v>
      </c>
      <c r="V77" s="114"/>
      <c r="W77" s="116">
        <v>79.38</v>
      </c>
      <c r="X77" s="117"/>
    </row>
    <row r="78" spans="1:24" x14ac:dyDescent="0.25">
      <c r="A78" s="85" t="s">
        <v>83</v>
      </c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100">
        <v>9450.9699999999993</v>
      </c>
      <c r="N78" s="86"/>
      <c r="O78" s="100">
        <v>10000</v>
      </c>
      <c r="P78" s="86"/>
      <c r="Q78" s="100">
        <v>23994</v>
      </c>
      <c r="R78" s="86"/>
      <c r="S78" s="100">
        <v>19045.439999999999</v>
      </c>
      <c r="T78" s="86"/>
      <c r="U78" s="118">
        <v>201.52</v>
      </c>
      <c r="V78" s="86"/>
      <c r="W78" s="118">
        <v>79.38</v>
      </c>
      <c r="X78" s="119"/>
    </row>
    <row r="79" spans="1:24" x14ac:dyDescent="0.25">
      <c r="A79" s="87" t="s">
        <v>84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104">
        <v>5567.32</v>
      </c>
      <c r="N79" s="88"/>
      <c r="O79" s="104">
        <v>5500</v>
      </c>
      <c r="P79" s="88"/>
      <c r="Q79" s="104">
        <v>19294</v>
      </c>
      <c r="R79" s="88"/>
      <c r="S79" s="104">
        <v>14443.95</v>
      </c>
      <c r="T79" s="88"/>
      <c r="U79" s="112">
        <v>259.44</v>
      </c>
      <c r="V79" s="88"/>
      <c r="W79" s="112">
        <v>74.86</v>
      </c>
      <c r="X79" s="99"/>
    </row>
    <row r="80" spans="1:24" x14ac:dyDescent="0.25">
      <c r="A80" s="89" t="s">
        <v>85</v>
      </c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95">
        <v>2503.5700000000002</v>
      </c>
      <c r="N80" s="88"/>
      <c r="O80" s="95" t="s">
        <v>6</v>
      </c>
      <c r="P80" s="88"/>
      <c r="Q80" s="95" t="s">
        <v>6</v>
      </c>
      <c r="R80" s="88"/>
      <c r="S80" s="95">
        <v>2540.58</v>
      </c>
      <c r="T80" s="88"/>
      <c r="U80" s="98">
        <v>101.48</v>
      </c>
      <c r="V80" s="88"/>
      <c r="W80" s="98" t="s">
        <v>6</v>
      </c>
      <c r="X80" s="99"/>
    </row>
    <row r="81" spans="1:24" x14ac:dyDescent="0.25">
      <c r="A81" s="89" t="s">
        <v>86</v>
      </c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95">
        <v>90</v>
      </c>
      <c r="N81" s="88"/>
      <c r="O81" s="95" t="s">
        <v>6</v>
      </c>
      <c r="P81" s="88"/>
      <c r="Q81" s="95" t="s">
        <v>6</v>
      </c>
      <c r="R81" s="88"/>
      <c r="S81" s="95">
        <v>2432.5</v>
      </c>
      <c r="T81" s="88"/>
      <c r="U81" s="98">
        <v>2702.78</v>
      </c>
      <c r="V81" s="88"/>
      <c r="W81" s="98" t="s">
        <v>6</v>
      </c>
      <c r="X81" s="99"/>
    </row>
    <row r="82" spans="1:24" x14ac:dyDescent="0.25">
      <c r="A82" s="89" t="s">
        <v>87</v>
      </c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95">
        <v>907.25</v>
      </c>
      <c r="N82" s="88"/>
      <c r="O82" s="95" t="s">
        <v>6</v>
      </c>
      <c r="P82" s="88"/>
      <c r="Q82" s="95" t="s">
        <v>6</v>
      </c>
      <c r="R82" s="88"/>
      <c r="S82" s="95">
        <v>5431.69</v>
      </c>
      <c r="T82" s="88"/>
      <c r="U82" s="98">
        <v>598.70000000000005</v>
      </c>
      <c r="V82" s="88"/>
      <c r="W82" s="98" t="s">
        <v>6</v>
      </c>
      <c r="X82" s="99"/>
    </row>
    <row r="83" spans="1:24" x14ac:dyDescent="0.25">
      <c r="A83" s="89" t="s">
        <v>88</v>
      </c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95">
        <v>243.75</v>
      </c>
      <c r="N83" s="88"/>
      <c r="O83" s="95" t="s">
        <v>6</v>
      </c>
      <c r="P83" s="88"/>
      <c r="Q83" s="95" t="s">
        <v>6</v>
      </c>
      <c r="R83" s="88"/>
      <c r="S83" s="95" t="s">
        <v>6</v>
      </c>
      <c r="T83" s="88"/>
      <c r="U83" s="98">
        <v>0</v>
      </c>
      <c r="V83" s="88"/>
      <c r="W83" s="98" t="s">
        <v>6</v>
      </c>
      <c r="X83" s="99"/>
    </row>
    <row r="84" spans="1:24" x14ac:dyDescent="0.25">
      <c r="A84" s="89" t="s">
        <v>89</v>
      </c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95" t="s">
        <v>6</v>
      </c>
      <c r="N84" s="88"/>
      <c r="O84" s="95" t="s">
        <v>6</v>
      </c>
      <c r="P84" s="88"/>
      <c r="Q84" s="95" t="s">
        <v>6</v>
      </c>
      <c r="R84" s="88"/>
      <c r="S84" s="95">
        <v>261.43</v>
      </c>
      <c r="T84" s="88"/>
      <c r="U84" s="98">
        <v>0</v>
      </c>
      <c r="V84" s="88"/>
      <c r="W84" s="98" t="s">
        <v>6</v>
      </c>
      <c r="X84" s="99"/>
    </row>
    <row r="85" spans="1:24" x14ac:dyDescent="0.25">
      <c r="A85" s="89" t="s">
        <v>90</v>
      </c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95">
        <v>1822.75</v>
      </c>
      <c r="N85" s="88"/>
      <c r="O85" s="95" t="s">
        <v>6</v>
      </c>
      <c r="P85" s="88"/>
      <c r="Q85" s="95" t="s">
        <v>6</v>
      </c>
      <c r="R85" s="88"/>
      <c r="S85" s="95">
        <v>3777.75</v>
      </c>
      <c r="T85" s="88"/>
      <c r="U85" s="98">
        <v>207.26</v>
      </c>
      <c r="V85" s="88"/>
      <c r="W85" s="98" t="s">
        <v>6</v>
      </c>
      <c r="X85" s="99"/>
    </row>
    <row r="86" spans="1:24" x14ac:dyDescent="0.25">
      <c r="A86" s="87" t="s">
        <v>91</v>
      </c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104">
        <v>3368.65</v>
      </c>
      <c r="N86" s="88"/>
      <c r="O86" s="104">
        <v>4500</v>
      </c>
      <c r="P86" s="88"/>
      <c r="Q86" s="104">
        <v>4700</v>
      </c>
      <c r="R86" s="88"/>
      <c r="S86" s="104">
        <v>4601.49</v>
      </c>
      <c r="T86" s="88"/>
      <c r="U86" s="112">
        <v>136.6</v>
      </c>
      <c r="V86" s="88"/>
      <c r="W86" s="112">
        <v>97.9</v>
      </c>
      <c r="X86" s="99"/>
    </row>
    <row r="87" spans="1:24" x14ac:dyDescent="0.25">
      <c r="A87" s="89" t="s">
        <v>92</v>
      </c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95">
        <v>3368.65</v>
      </c>
      <c r="N87" s="88"/>
      <c r="O87" s="95" t="s">
        <v>6</v>
      </c>
      <c r="P87" s="88"/>
      <c r="Q87" s="95" t="s">
        <v>6</v>
      </c>
      <c r="R87" s="88"/>
      <c r="S87" s="95">
        <v>4601.49</v>
      </c>
      <c r="T87" s="88"/>
      <c r="U87" s="98">
        <v>136.6</v>
      </c>
      <c r="V87" s="88"/>
      <c r="W87" s="98" t="s">
        <v>6</v>
      </c>
      <c r="X87" s="99"/>
    </row>
    <row r="88" spans="1:24" x14ac:dyDescent="0.25">
      <c r="A88" s="87" t="s">
        <v>93</v>
      </c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104">
        <v>515</v>
      </c>
      <c r="N88" s="88"/>
      <c r="O88" s="104" t="s">
        <v>6</v>
      </c>
      <c r="P88" s="88"/>
      <c r="Q88" s="104" t="s">
        <v>6</v>
      </c>
      <c r="R88" s="88"/>
      <c r="S88" s="104" t="s">
        <v>6</v>
      </c>
      <c r="T88" s="88"/>
      <c r="U88" s="112">
        <v>0</v>
      </c>
      <c r="V88" s="88"/>
      <c r="W88" s="112" t="s">
        <v>6</v>
      </c>
      <c r="X88" s="99"/>
    </row>
    <row r="89" spans="1:24" ht="15.75" thickBot="1" x14ac:dyDescent="0.3">
      <c r="A89" s="106" t="s">
        <v>94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8">
        <v>515</v>
      </c>
      <c r="N89" s="107"/>
      <c r="O89" s="108" t="s">
        <v>6</v>
      </c>
      <c r="P89" s="107"/>
      <c r="Q89" s="108" t="s">
        <v>6</v>
      </c>
      <c r="R89" s="107"/>
      <c r="S89" s="108" t="s">
        <v>6</v>
      </c>
      <c r="T89" s="107"/>
      <c r="U89" s="109">
        <v>0</v>
      </c>
      <c r="V89" s="107"/>
      <c r="W89" s="109" t="s">
        <v>6</v>
      </c>
      <c r="X89" s="110"/>
    </row>
    <row r="90" spans="1:24" x14ac:dyDescent="0.25">
      <c r="A90" s="111" t="s">
        <v>6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111" t="s">
        <v>6</v>
      </c>
      <c r="N90" s="73"/>
      <c r="O90" s="111" t="s">
        <v>6</v>
      </c>
      <c r="P90" s="73"/>
      <c r="Q90" s="111" t="s">
        <v>6</v>
      </c>
      <c r="R90" s="73"/>
      <c r="S90" s="111" t="s">
        <v>6</v>
      </c>
      <c r="T90" s="73"/>
      <c r="U90" s="111" t="s">
        <v>6</v>
      </c>
      <c r="V90" s="73"/>
      <c r="W90" s="111" t="s">
        <v>6</v>
      </c>
      <c r="X90" s="73"/>
    </row>
  </sheetData>
  <mergeCells count="575">
    <mergeCell ref="A2:B2"/>
    <mergeCell ref="A3:B3"/>
    <mergeCell ref="A4:B4"/>
    <mergeCell ref="A5:B5"/>
    <mergeCell ref="A8:U8"/>
    <mergeCell ref="A10:L10"/>
    <mergeCell ref="M10:N10"/>
    <mergeCell ref="O10:P10"/>
    <mergeCell ref="Q10:R10"/>
    <mergeCell ref="S10:T10"/>
    <mergeCell ref="U10:V10"/>
    <mergeCell ref="W10:X10"/>
    <mergeCell ref="A11:L11"/>
    <mergeCell ref="M11:N11"/>
    <mergeCell ref="O11:P11"/>
    <mergeCell ref="Q11:R11"/>
    <mergeCell ref="S11:T11"/>
    <mergeCell ref="U11:V11"/>
    <mergeCell ref="W11:X11"/>
    <mergeCell ref="A12:L12"/>
    <mergeCell ref="M12:N12"/>
    <mergeCell ref="O12:P12"/>
    <mergeCell ref="Q12:R12"/>
    <mergeCell ref="S12:T12"/>
    <mergeCell ref="U12:V12"/>
    <mergeCell ref="W12:X12"/>
    <mergeCell ref="A13:L13"/>
    <mergeCell ref="M13:N13"/>
    <mergeCell ref="O13:P13"/>
    <mergeCell ref="Q13:R13"/>
    <mergeCell ref="S13:T13"/>
    <mergeCell ref="U13:V13"/>
    <mergeCell ref="W13:X13"/>
    <mergeCell ref="A14:L14"/>
    <mergeCell ref="M14:N14"/>
    <mergeCell ref="O14:P14"/>
    <mergeCell ref="Q14:R14"/>
    <mergeCell ref="S14:T14"/>
    <mergeCell ref="U14:V14"/>
    <mergeCell ref="W14:X14"/>
    <mergeCell ref="A15:L15"/>
    <mergeCell ref="M15:N15"/>
    <mergeCell ref="O15:P15"/>
    <mergeCell ref="Q15:R15"/>
    <mergeCell ref="S15:T15"/>
    <mergeCell ref="U15:V15"/>
    <mergeCell ref="W15:X15"/>
    <mergeCell ref="A16:L16"/>
    <mergeCell ref="M16:N16"/>
    <mergeCell ref="O16:P16"/>
    <mergeCell ref="Q16:R16"/>
    <mergeCell ref="S16:T16"/>
    <mergeCell ref="U16:V16"/>
    <mergeCell ref="W16:X16"/>
    <mergeCell ref="A17:L17"/>
    <mergeCell ref="M17:N17"/>
    <mergeCell ref="O17:P17"/>
    <mergeCell ref="Q17:R17"/>
    <mergeCell ref="S17:T17"/>
    <mergeCell ref="U17:V17"/>
    <mergeCell ref="W17:X17"/>
    <mergeCell ref="A18:L18"/>
    <mergeCell ref="M18:N18"/>
    <mergeCell ref="O18:P18"/>
    <mergeCell ref="Q18:R18"/>
    <mergeCell ref="S18:T18"/>
    <mergeCell ref="U18:V18"/>
    <mergeCell ref="W18:X18"/>
    <mergeCell ref="A19:L19"/>
    <mergeCell ref="M19:N19"/>
    <mergeCell ref="O19:P19"/>
    <mergeCell ref="Q19:R19"/>
    <mergeCell ref="S19:T19"/>
    <mergeCell ref="U19:V19"/>
    <mergeCell ref="W19:X19"/>
    <mergeCell ref="A20:L20"/>
    <mergeCell ref="M20:N20"/>
    <mergeCell ref="O20:P20"/>
    <mergeCell ref="Q20:R20"/>
    <mergeCell ref="S20:T20"/>
    <mergeCell ref="U20:V20"/>
    <mergeCell ref="W20:X20"/>
    <mergeCell ref="A21:L21"/>
    <mergeCell ref="M21:N21"/>
    <mergeCell ref="O21:P21"/>
    <mergeCell ref="Q21:R21"/>
    <mergeCell ref="S21:T21"/>
    <mergeCell ref="U21:V21"/>
    <mergeCell ref="W21:X21"/>
    <mergeCell ref="A22:L22"/>
    <mergeCell ref="M22:N22"/>
    <mergeCell ref="O22:P22"/>
    <mergeCell ref="Q22:R22"/>
    <mergeCell ref="S22:T22"/>
    <mergeCell ref="U22:V22"/>
    <mergeCell ref="W22:X22"/>
    <mergeCell ref="A23:L23"/>
    <mergeCell ref="M23:N23"/>
    <mergeCell ref="O23:P23"/>
    <mergeCell ref="Q23:R23"/>
    <mergeCell ref="S23:T23"/>
    <mergeCell ref="U23:V23"/>
    <mergeCell ref="W23:X23"/>
    <mergeCell ref="A24:L24"/>
    <mergeCell ref="M24:N24"/>
    <mergeCell ref="O24:P24"/>
    <mergeCell ref="Q24:R24"/>
    <mergeCell ref="S24:T24"/>
    <mergeCell ref="U24:V24"/>
    <mergeCell ref="W24:X24"/>
    <mergeCell ref="A29:L29"/>
    <mergeCell ref="M29:N29"/>
    <mergeCell ref="O29:P29"/>
    <mergeCell ref="Q29:R29"/>
    <mergeCell ref="S29:T29"/>
    <mergeCell ref="U29:V29"/>
    <mergeCell ref="W29:X29"/>
    <mergeCell ref="A30:L30"/>
    <mergeCell ref="M30:N30"/>
    <mergeCell ref="O30:P30"/>
    <mergeCell ref="Q30:R30"/>
    <mergeCell ref="S30:T30"/>
    <mergeCell ref="U30:V30"/>
    <mergeCell ref="W30:X30"/>
    <mergeCell ref="A31:L31"/>
    <mergeCell ref="M31:N31"/>
    <mergeCell ref="O31:P31"/>
    <mergeCell ref="Q31:R31"/>
    <mergeCell ref="S31:T31"/>
    <mergeCell ref="U31:V31"/>
    <mergeCell ref="W31:X31"/>
    <mergeCell ref="A32:L32"/>
    <mergeCell ref="M32:N32"/>
    <mergeCell ref="O32:P32"/>
    <mergeCell ref="Q32:R32"/>
    <mergeCell ref="S32:T32"/>
    <mergeCell ref="U32:V32"/>
    <mergeCell ref="W32:X32"/>
    <mergeCell ref="A33:L33"/>
    <mergeCell ref="M33:N33"/>
    <mergeCell ref="O33:P33"/>
    <mergeCell ref="Q33:R33"/>
    <mergeCell ref="S33:T33"/>
    <mergeCell ref="U33:V33"/>
    <mergeCell ref="W33:X33"/>
    <mergeCell ref="A34:L34"/>
    <mergeCell ref="M34:N34"/>
    <mergeCell ref="O34:P34"/>
    <mergeCell ref="Q34:R34"/>
    <mergeCell ref="S34:T34"/>
    <mergeCell ref="U34:V34"/>
    <mergeCell ref="W34:X34"/>
    <mergeCell ref="A35:L35"/>
    <mergeCell ref="M35:N35"/>
    <mergeCell ref="O35:P35"/>
    <mergeCell ref="Q35:R35"/>
    <mergeCell ref="S35:T35"/>
    <mergeCell ref="U35:V35"/>
    <mergeCell ref="W35:X35"/>
    <mergeCell ref="A36:L36"/>
    <mergeCell ref="M36:N36"/>
    <mergeCell ref="O36:P36"/>
    <mergeCell ref="Q36:R36"/>
    <mergeCell ref="S36:T36"/>
    <mergeCell ref="U36:V36"/>
    <mergeCell ref="W36:X36"/>
    <mergeCell ref="A37:L37"/>
    <mergeCell ref="M37:N37"/>
    <mergeCell ref="O37:P37"/>
    <mergeCell ref="Q37:R37"/>
    <mergeCell ref="S37:T37"/>
    <mergeCell ref="U37:V37"/>
    <mergeCell ref="W37:X37"/>
    <mergeCell ref="A38:L38"/>
    <mergeCell ref="M38:N38"/>
    <mergeCell ref="O38:P38"/>
    <mergeCell ref="Q38:R38"/>
    <mergeCell ref="S38:T38"/>
    <mergeCell ref="U38:V38"/>
    <mergeCell ref="W38:X38"/>
    <mergeCell ref="A39:L39"/>
    <mergeCell ref="M39:N39"/>
    <mergeCell ref="O39:P39"/>
    <mergeCell ref="Q39:R39"/>
    <mergeCell ref="S39:T39"/>
    <mergeCell ref="U39:V39"/>
    <mergeCell ref="W39:X39"/>
    <mergeCell ref="A40:L40"/>
    <mergeCell ref="M40:N40"/>
    <mergeCell ref="O40:P40"/>
    <mergeCell ref="Q40:R40"/>
    <mergeCell ref="S40:T40"/>
    <mergeCell ref="U40:V40"/>
    <mergeCell ref="W40:X40"/>
    <mergeCell ref="A41:L41"/>
    <mergeCell ref="M41:N41"/>
    <mergeCell ref="O41:P41"/>
    <mergeCell ref="Q41:R41"/>
    <mergeCell ref="S41:T41"/>
    <mergeCell ref="U41:V41"/>
    <mergeCell ref="W41:X41"/>
    <mergeCell ref="A42:L42"/>
    <mergeCell ref="M42:N42"/>
    <mergeCell ref="O42:P42"/>
    <mergeCell ref="Q42:R42"/>
    <mergeCell ref="S42:T42"/>
    <mergeCell ref="U42:V42"/>
    <mergeCell ref="W42:X42"/>
    <mergeCell ref="A43:L43"/>
    <mergeCell ref="M43:N43"/>
    <mergeCell ref="O43:P43"/>
    <mergeCell ref="Q43:R43"/>
    <mergeCell ref="S43:T43"/>
    <mergeCell ref="U43:V43"/>
    <mergeCell ref="W43:X43"/>
    <mergeCell ref="A44:L44"/>
    <mergeCell ref="M44:N44"/>
    <mergeCell ref="O44:P44"/>
    <mergeCell ref="Q44:R44"/>
    <mergeCell ref="S44:T44"/>
    <mergeCell ref="U44:V44"/>
    <mergeCell ref="W44:X44"/>
    <mergeCell ref="A45:L45"/>
    <mergeCell ref="M45:N45"/>
    <mergeCell ref="O45:P45"/>
    <mergeCell ref="Q45:R45"/>
    <mergeCell ref="S45:T45"/>
    <mergeCell ref="U45:V45"/>
    <mergeCell ref="W45:X45"/>
    <mergeCell ref="A46:L46"/>
    <mergeCell ref="M46:N46"/>
    <mergeCell ref="O46:P46"/>
    <mergeCell ref="Q46:R46"/>
    <mergeCell ref="S46:T46"/>
    <mergeCell ref="U46:V46"/>
    <mergeCell ref="W46:X46"/>
    <mergeCell ref="A47:L47"/>
    <mergeCell ref="M47:N47"/>
    <mergeCell ref="O47:P47"/>
    <mergeCell ref="Q47:R47"/>
    <mergeCell ref="S47:T47"/>
    <mergeCell ref="U47:V47"/>
    <mergeCell ref="W47:X47"/>
    <mergeCell ref="A48:L48"/>
    <mergeCell ref="M48:N48"/>
    <mergeCell ref="O48:P48"/>
    <mergeCell ref="Q48:R48"/>
    <mergeCell ref="S48:T48"/>
    <mergeCell ref="U48:V48"/>
    <mergeCell ref="W48:X48"/>
    <mergeCell ref="A49:L49"/>
    <mergeCell ref="M49:N49"/>
    <mergeCell ref="O49:P49"/>
    <mergeCell ref="Q49:R49"/>
    <mergeCell ref="S49:T49"/>
    <mergeCell ref="U49:V49"/>
    <mergeCell ref="W49:X49"/>
    <mergeCell ref="A50:L50"/>
    <mergeCell ref="M50:N50"/>
    <mergeCell ref="O50:P50"/>
    <mergeCell ref="Q50:R50"/>
    <mergeCell ref="S50:T50"/>
    <mergeCell ref="U50:V50"/>
    <mergeCell ref="W50:X50"/>
    <mergeCell ref="A51:L51"/>
    <mergeCell ref="M51:N51"/>
    <mergeCell ref="O51:P51"/>
    <mergeCell ref="Q51:R51"/>
    <mergeCell ref="S51:T51"/>
    <mergeCell ref="U51:V51"/>
    <mergeCell ref="W51:X51"/>
    <mergeCell ref="A52:L52"/>
    <mergeCell ref="M52:N52"/>
    <mergeCell ref="O52:P52"/>
    <mergeCell ref="Q52:R52"/>
    <mergeCell ref="S52:T52"/>
    <mergeCell ref="U52:V52"/>
    <mergeCell ref="W52:X52"/>
    <mergeCell ref="A53:L53"/>
    <mergeCell ref="M53:N53"/>
    <mergeCell ref="O53:P53"/>
    <mergeCell ref="Q53:R53"/>
    <mergeCell ref="S53:T53"/>
    <mergeCell ref="U53:V53"/>
    <mergeCell ref="W53:X53"/>
    <mergeCell ref="A54:L54"/>
    <mergeCell ref="M54:N54"/>
    <mergeCell ref="O54:P54"/>
    <mergeCell ref="Q54:R54"/>
    <mergeCell ref="S54:T54"/>
    <mergeCell ref="U54:V54"/>
    <mergeCell ref="W54:X54"/>
    <mergeCell ref="A55:L55"/>
    <mergeCell ref="M55:N55"/>
    <mergeCell ref="O55:P55"/>
    <mergeCell ref="Q55:R55"/>
    <mergeCell ref="S55:T55"/>
    <mergeCell ref="U55:V55"/>
    <mergeCell ref="W55:X55"/>
    <mergeCell ref="A56:L56"/>
    <mergeCell ref="M56:N56"/>
    <mergeCell ref="O56:P56"/>
    <mergeCell ref="Q56:R56"/>
    <mergeCell ref="S56:T56"/>
    <mergeCell ref="U56:V56"/>
    <mergeCell ref="W56:X56"/>
    <mergeCell ref="A57:L57"/>
    <mergeCell ref="M57:N57"/>
    <mergeCell ref="O57:P57"/>
    <mergeCell ref="Q57:R57"/>
    <mergeCell ref="S57:T57"/>
    <mergeCell ref="U57:V57"/>
    <mergeCell ref="W57:X57"/>
    <mergeCell ref="A58:L58"/>
    <mergeCell ref="M58:N58"/>
    <mergeCell ref="O58:P58"/>
    <mergeCell ref="Q58:R58"/>
    <mergeCell ref="S58:T58"/>
    <mergeCell ref="U58:V58"/>
    <mergeCell ref="W58:X58"/>
    <mergeCell ref="A59:L59"/>
    <mergeCell ref="M59:N59"/>
    <mergeCell ref="O59:P59"/>
    <mergeCell ref="Q59:R59"/>
    <mergeCell ref="S59:T59"/>
    <mergeCell ref="U59:V59"/>
    <mergeCell ref="W59:X59"/>
    <mergeCell ref="A60:L60"/>
    <mergeCell ref="M60:N60"/>
    <mergeCell ref="O60:P60"/>
    <mergeCell ref="Q60:R60"/>
    <mergeCell ref="S60:T60"/>
    <mergeCell ref="U60:V60"/>
    <mergeCell ref="W60:X60"/>
    <mergeCell ref="A61:L61"/>
    <mergeCell ref="M61:N61"/>
    <mergeCell ref="O61:P61"/>
    <mergeCell ref="Q61:R61"/>
    <mergeCell ref="S61:T61"/>
    <mergeCell ref="U61:V61"/>
    <mergeCell ref="W61:X61"/>
    <mergeCell ref="A62:L62"/>
    <mergeCell ref="M62:N62"/>
    <mergeCell ref="O62:P62"/>
    <mergeCell ref="Q62:R62"/>
    <mergeCell ref="S62:T62"/>
    <mergeCell ref="U62:V62"/>
    <mergeCell ref="W62:X62"/>
    <mergeCell ref="A63:L63"/>
    <mergeCell ref="M63:N63"/>
    <mergeCell ref="O63:P63"/>
    <mergeCell ref="Q63:R63"/>
    <mergeCell ref="S63:T63"/>
    <mergeCell ref="U63:V63"/>
    <mergeCell ref="W63:X63"/>
    <mergeCell ref="A64:L64"/>
    <mergeCell ref="M64:N64"/>
    <mergeCell ref="O64:P64"/>
    <mergeCell ref="Q64:R64"/>
    <mergeCell ref="S64:T64"/>
    <mergeCell ref="U64:V64"/>
    <mergeCell ref="W64:X64"/>
    <mergeCell ref="A65:L65"/>
    <mergeCell ref="M65:N65"/>
    <mergeCell ref="O65:P65"/>
    <mergeCell ref="Q65:R65"/>
    <mergeCell ref="S65:T65"/>
    <mergeCell ref="U65:V65"/>
    <mergeCell ref="W65:X65"/>
    <mergeCell ref="A66:L66"/>
    <mergeCell ref="M66:N66"/>
    <mergeCell ref="O66:P66"/>
    <mergeCell ref="Q66:R66"/>
    <mergeCell ref="S66:T66"/>
    <mergeCell ref="U66:V66"/>
    <mergeCell ref="W66:X66"/>
    <mergeCell ref="A67:L67"/>
    <mergeCell ref="M67:N67"/>
    <mergeCell ref="O67:P67"/>
    <mergeCell ref="Q67:R67"/>
    <mergeCell ref="S67:T67"/>
    <mergeCell ref="U67:V67"/>
    <mergeCell ref="W67:X67"/>
    <mergeCell ref="A68:L68"/>
    <mergeCell ref="M68:N68"/>
    <mergeCell ref="O68:P68"/>
    <mergeCell ref="Q68:R68"/>
    <mergeCell ref="S68:T68"/>
    <mergeCell ref="U68:V68"/>
    <mergeCell ref="W68:X68"/>
    <mergeCell ref="A69:L69"/>
    <mergeCell ref="M69:N69"/>
    <mergeCell ref="O69:P69"/>
    <mergeCell ref="Q69:R69"/>
    <mergeCell ref="S69:T69"/>
    <mergeCell ref="U69:V69"/>
    <mergeCell ref="W69:X69"/>
    <mergeCell ref="A70:L70"/>
    <mergeCell ref="M70:N70"/>
    <mergeCell ref="O70:P70"/>
    <mergeCell ref="Q70:R70"/>
    <mergeCell ref="S70:T70"/>
    <mergeCell ref="U70:V70"/>
    <mergeCell ref="W70:X70"/>
    <mergeCell ref="A71:L71"/>
    <mergeCell ref="M71:N71"/>
    <mergeCell ref="O71:P71"/>
    <mergeCell ref="Q71:R71"/>
    <mergeCell ref="S71:T71"/>
    <mergeCell ref="U71:V71"/>
    <mergeCell ref="W71:X71"/>
    <mergeCell ref="A72:L72"/>
    <mergeCell ref="M72:N72"/>
    <mergeCell ref="O72:P72"/>
    <mergeCell ref="Q72:R72"/>
    <mergeCell ref="S72:T72"/>
    <mergeCell ref="U72:V72"/>
    <mergeCell ref="W72:X72"/>
    <mergeCell ref="A73:L73"/>
    <mergeCell ref="M73:N73"/>
    <mergeCell ref="O73:P73"/>
    <mergeCell ref="Q73:R73"/>
    <mergeCell ref="S73:T73"/>
    <mergeCell ref="U73:V73"/>
    <mergeCell ref="W73:X73"/>
    <mergeCell ref="A74:L74"/>
    <mergeCell ref="M74:N74"/>
    <mergeCell ref="O74:P74"/>
    <mergeCell ref="Q74:R74"/>
    <mergeCell ref="S74:T74"/>
    <mergeCell ref="U74:V74"/>
    <mergeCell ref="W74:X74"/>
    <mergeCell ref="A75:L75"/>
    <mergeCell ref="M75:N75"/>
    <mergeCell ref="O75:P75"/>
    <mergeCell ref="Q75:R75"/>
    <mergeCell ref="S75:T75"/>
    <mergeCell ref="U75:V75"/>
    <mergeCell ref="W75:X75"/>
    <mergeCell ref="A76:L76"/>
    <mergeCell ref="M76:N76"/>
    <mergeCell ref="O76:P76"/>
    <mergeCell ref="Q76:R76"/>
    <mergeCell ref="S76:T76"/>
    <mergeCell ref="U76:V76"/>
    <mergeCell ref="W76:X76"/>
    <mergeCell ref="A77:L77"/>
    <mergeCell ref="M77:N77"/>
    <mergeCell ref="O77:P77"/>
    <mergeCell ref="Q77:R77"/>
    <mergeCell ref="S77:T77"/>
    <mergeCell ref="U77:V77"/>
    <mergeCell ref="W77:X77"/>
    <mergeCell ref="A78:L78"/>
    <mergeCell ref="M78:N78"/>
    <mergeCell ref="O78:P78"/>
    <mergeCell ref="Q78:R78"/>
    <mergeCell ref="S78:T78"/>
    <mergeCell ref="U78:V78"/>
    <mergeCell ref="W78:X78"/>
    <mergeCell ref="A79:L79"/>
    <mergeCell ref="M79:N79"/>
    <mergeCell ref="O79:P79"/>
    <mergeCell ref="Q79:R79"/>
    <mergeCell ref="S79:T79"/>
    <mergeCell ref="U79:V79"/>
    <mergeCell ref="W79:X79"/>
    <mergeCell ref="A80:L80"/>
    <mergeCell ref="M80:N80"/>
    <mergeCell ref="O80:P80"/>
    <mergeCell ref="Q80:R80"/>
    <mergeCell ref="S80:T80"/>
    <mergeCell ref="U80:V80"/>
    <mergeCell ref="W80:X80"/>
    <mergeCell ref="A81:L81"/>
    <mergeCell ref="M81:N81"/>
    <mergeCell ref="O81:P81"/>
    <mergeCell ref="Q81:R81"/>
    <mergeCell ref="S81:T81"/>
    <mergeCell ref="U81:V81"/>
    <mergeCell ref="W81:X81"/>
    <mergeCell ref="A82:L82"/>
    <mergeCell ref="M82:N82"/>
    <mergeCell ref="O82:P82"/>
    <mergeCell ref="Q82:R82"/>
    <mergeCell ref="S82:T82"/>
    <mergeCell ref="U82:V82"/>
    <mergeCell ref="W82:X82"/>
    <mergeCell ref="Q86:R86"/>
    <mergeCell ref="S86:T86"/>
    <mergeCell ref="U86:V86"/>
    <mergeCell ref="W86:X86"/>
    <mergeCell ref="A83:L83"/>
    <mergeCell ref="M83:N83"/>
    <mergeCell ref="O83:P83"/>
    <mergeCell ref="Q83:R83"/>
    <mergeCell ref="S83:T83"/>
    <mergeCell ref="U83:V83"/>
    <mergeCell ref="W83:X83"/>
    <mergeCell ref="A84:L84"/>
    <mergeCell ref="M84:N84"/>
    <mergeCell ref="O84:P84"/>
    <mergeCell ref="Q84:R84"/>
    <mergeCell ref="S84:T84"/>
    <mergeCell ref="U84:V84"/>
    <mergeCell ref="W84:X84"/>
    <mergeCell ref="A90:L90"/>
    <mergeCell ref="M90:N90"/>
    <mergeCell ref="O90:P90"/>
    <mergeCell ref="Q90:R90"/>
    <mergeCell ref="S90:T90"/>
    <mergeCell ref="U90:V90"/>
    <mergeCell ref="W90:X90"/>
    <mergeCell ref="A87:L87"/>
    <mergeCell ref="M87:N87"/>
    <mergeCell ref="O87:P87"/>
    <mergeCell ref="Q87:R87"/>
    <mergeCell ref="S87:T87"/>
    <mergeCell ref="U87:V87"/>
    <mergeCell ref="W87:X87"/>
    <mergeCell ref="A88:L88"/>
    <mergeCell ref="M88:N88"/>
    <mergeCell ref="O88:P88"/>
    <mergeCell ref="Q88:R88"/>
    <mergeCell ref="S88:T88"/>
    <mergeCell ref="U88:V88"/>
    <mergeCell ref="W88:X88"/>
    <mergeCell ref="W25:X25"/>
    <mergeCell ref="M26:N26"/>
    <mergeCell ref="O26:P26"/>
    <mergeCell ref="Q26:R26"/>
    <mergeCell ref="S26:T26"/>
    <mergeCell ref="U26:V26"/>
    <mergeCell ref="W26:X26"/>
    <mergeCell ref="A89:L89"/>
    <mergeCell ref="M89:N89"/>
    <mergeCell ref="O89:P89"/>
    <mergeCell ref="Q89:R89"/>
    <mergeCell ref="S89:T89"/>
    <mergeCell ref="U89:V89"/>
    <mergeCell ref="W89:X89"/>
    <mergeCell ref="A85:L85"/>
    <mergeCell ref="M85:N85"/>
    <mergeCell ref="O85:P85"/>
    <mergeCell ref="Q85:R85"/>
    <mergeCell ref="S85:T85"/>
    <mergeCell ref="U85:V85"/>
    <mergeCell ref="W85:X85"/>
    <mergeCell ref="A86:L86"/>
    <mergeCell ref="M86:N86"/>
    <mergeCell ref="O86:P86"/>
    <mergeCell ref="A25:L25"/>
    <mergeCell ref="A26:L26"/>
    <mergeCell ref="A27:L27"/>
    <mergeCell ref="A28:L28"/>
    <mergeCell ref="A1:D1"/>
    <mergeCell ref="A6:X6"/>
    <mergeCell ref="A7:X7"/>
    <mergeCell ref="O27:P27"/>
    <mergeCell ref="Q27:R27"/>
    <mergeCell ref="S27:T27"/>
    <mergeCell ref="U27:V27"/>
    <mergeCell ref="W27:X27"/>
    <mergeCell ref="M28:N28"/>
    <mergeCell ref="O28:P28"/>
    <mergeCell ref="Q28:R28"/>
    <mergeCell ref="S28:T28"/>
    <mergeCell ref="U28:V28"/>
    <mergeCell ref="W28:X28"/>
    <mergeCell ref="M27:N27"/>
    <mergeCell ref="M25:N25"/>
    <mergeCell ref="O25:P25"/>
    <mergeCell ref="Q25:R25"/>
    <mergeCell ref="S25:T25"/>
    <mergeCell ref="U25:V25"/>
  </mergeCells>
  <pageMargins left="0.70866141732283472" right="0.70866141732283472" top="0.74803149606299213" bottom="0.55118110236220474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5E4DA-2B42-49AA-855E-002DA071C669}">
  <sheetPr>
    <pageSetUpPr fitToPage="1"/>
  </sheetPr>
  <dimension ref="A1:W57"/>
  <sheetViews>
    <sheetView topLeftCell="A31" zoomScaleNormal="100" workbookViewId="0">
      <selection activeCell="W40" sqref="W40"/>
    </sheetView>
  </sheetViews>
  <sheetFormatPr defaultRowHeight="15" x14ac:dyDescent="0.25"/>
  <cols>
    <col min="1" max="3" width="9.140625" style="9"/>
    <col min="4" max="4" width="10.140625" style="9" customWidth="1"/>
    <col min="5" max="6" width="9.140625" style="9"/>
    <col min="7" max="7" width="5" style="9" customWidth="1"/>
    <col min="8" max="8" width="4.7109375" style="9" customWidth="1"/>
    <col min="9" max="9" width="3.85546875" style="9" customWidth="1"/>
    <col min="10" max="11" width="9.140625" style="9"/>
    <col min="12" max="13" width="0" style="9" hidden="1" customWidth="1"/>
    <col min="14" max="22" width="9.140625" style="9"/>
    <col min="23" max="23" width="10.140625" style="9" bestFit="1" customWidth="1"/>
    <col min="24" max="16384" width="9.140625" style="9"/>
  </cols>
  <sheetData>
    <row r="1" spans="1:21" x14ac:dyDescent="0.25">
      <c r="A1" s="172" t="s">
        <v>0</v>
      </c>
      <c r="B1" s="172"/>
      <c r="C1" s="84"/>
      <c r="D1" s="84"/>
    </row>
    <row r="2" spans="1:21" x14ac:dyDescent="0.25">
      <c r="A2" s="144" t="s">
        <v>1</v>
      </c>
      <c r="B2" s="144"/>
      <c r="C2" s="8"/>
      <c r="D2" s="10"/>
    </row>
    <row r="3" spans="1:21" x14ac:dyDescent="0.25">
      <c r="A3" s="144" t="s">
        <v>2</v>
      </c>
      <c r="B3" s="144"/>
    </row>
    <row r="4" spans="1:21" x14ac:dyDescent="0.25">
      <c r="A4" s="144" t="s">
        <v>3</v>
      </c>
      <c r="B4" s="144"/>
    </row>
    <row r="5" spans="1:21" x14ac:dyDescent="0.25">
      <c r="A5" s="144" t="s">
        <v>4</v>
      </c>
      <c r="B5" s="144"/>
    </row>
    <row r="6" spans="1:21" s="11" customFormat="1" ht="18.75" x14ac:dyDescent="0.3">
      <c r="A6" s="173" t="s">
        <v>95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84"/>
      <c r="T6" s="84"/>
      <c r="U6" s="84"/>
    </row>
    <row r="7" spans="1:21" x14ac:dyDescent="0.25">
      <c r="A7" s="178" t="s">
        <v>5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84"/>
      <c r="T7" s="84"/>
      <c r="U7" s="84"/>
    </row>
    <row r="8" spans="1:21" x14ac:dyDescent="0.25">
      <c r="A8" s="178" t="s">
        <v>6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</row>
    <row r="9" spans="1:21" ht="15.75" thickBot="1" x14ac:dyDescent="0.3"/>
    <row r="10" spans="1:21" ht="26.25" customHeight="1" x14ac:dyDescent="0.25">
      <c r="A10" s="179" t="s">
        <v>7</v>
      </c>
      <c r="B10" s="180"/>
      <c r="C10" s="180"/>
      <c r="D10" s="180"/>
      <c r="E10" s="180"/>
      <c r="F10" s="180"/>
      <c r="G10" s="180"/>
      <c r="H10" s="180"/>
      <c r="I10" s="180"/>
      <c r="J10" s="134" t="s">
        <v>8</v>
      </c>
      <c r="K10" s="133"/>
      <c r="L10" s="134"/>
      <c r="M10" s="133"/>
      <c r="N10" s="135" t="s">
        <v>261</v>
      </c>
      <c r="O10" s="136"/>
      <c r="P10" s="134" t="s">
        <v>9</v>
      </c>
      <c r="Q10" s="133"/>
      <c r="R10" s="122" t="s">
        <v>262</v>
      </c>
      <c r="S10" s="133"/>
      <c r="T10" s="122" t="s">
        <v>263</v>
      </c>
      <c r="U10" s="123"/>
    </row>
    <row r="11" spans="1:21" ht="15.75" thickBot="1" x14ac:dyDescent="0.3">
      <c r="A11" s="175" t="s">
        <v>96</v>
      </c>
      <c r="B11" s="176"/>
      <c r="C11" s="176"/>
      <c r="D11" s="176"/>
      <c r="E11" s="176"/>
      <c r="F11" s="176"/>
      <c r="G11" s="176"/>
      <c r="H11" s="176"/>
      <c r="I11" s="176"/>
      <c r="J11" s="177" t="s">
        <v>11</v>
      </c>
      <c r="K11" s="107"/>
      <c r="L11" s="177"/>
      <c r="M11" s="107"/>
      <c r="N11" s="177">
        <v>2</v>
      </c>
      <c r="O11" s="107"/>
      <c r="P11" s="177">
        <v>3</v>
      </c>
      <c r="Q11" s="107"/>
      <c r="R11" s="177">
        <v>4</v>
      </c>
      <c r="S11" s="107"/>
      <c r="T11" s="177">
        <v>5</v>
      </c>
      <c r="U11" s="110"/>
    </row>
    <row r="12" spans="1:21" ht="15.75" thickBot="1" x14ac:dyDescent="0.3">
      <c r="A12" s="161" t="s">
        <v>97</v>
      </c>
      <c r="B12" s="162"/>
      <c r="C12" s="162"/>
      <c r="D12" s="162"/>
      <c r="E12" s="162"/>
      <c r="F12" s="162"/>
      <c r="G12" s="162"/>
      <c r="H12" s="162"/>
      <c r="I12" s="162"/>
      <c r="J12" s="163">
        <f>J13+J15+J17+J25+J27</f>
        <v>1683888.3699999999</v>
      </c>
      <c r="K12" s="162"/>
      <c r="L12" s="163">
        <f t="shared" ref="L12" si="0">L13+L15+L17+L25+L27</f>
        <v>1778715</v>
      </c>
      <c r="M12" s="162"/>
      <c r="N12" s="163">
        <f t="shared" ref="N12" si="1">N13+N15+N17+N25+N27</f>
        <v>2104110</v>
      </c>
      <c r="O12" s="162"/>
      <c r="P12" s="163">
        <f t="shared" ref="P12" si="2">P13+P15+P17+P25+P27</f>
        <v>1892584.67</v>
      </c>
      <c r="Q12" s="162"/>
      <c r="R12" s="164">
        <f>P12/J12*100</f>
        <v>112.39371348588863</v>
      </c>
      <c r="S12" s="162"/>
      <c r="T12" s="168">
        <f>P12/N12*100</f>
        <v>89.947040316333272</v>
      </c>
      <c r="U12" s="169"/>
    </row>
    <row r="13" spans="1:21" x14ac:dyDescent="0.25">
      <c r="A13" s="158" t="s">
        <v>103</v>
      </c>
      <c r="B13" s="159"/>
      <c r="C13" s="159"/>
      <c r="D13" s="159"/>
      <c r="E13" s="159"/>
      <c r="F13" s="159"/>
      <c r="G13" s="159"/>
      <c r="H13" s="159"/>
      <c r="I13" s="159"/>
      <c r="J13" s="160">
        <v>36638.959999999999</v>
      </c>
      <c r="K13" s="159"/>
      <c r="L13" s="160"/>
      <c r="M13" s="159"/>
      <c r="N13" s="160">
        <v>78024</v>
      </c>
      <c r="O13" s="159"/>
      <c r="P13" s="160">
        <v>65691.62</v>
      </c>
      <c r="Q13" s="159"/>
      <c r="R13" s="156">
        <f>P13/J13*100</f>
        <v>179.29444503883298</v>
      </c>
      <c r="S13" s="159"/>
      <c r="T13" s="170">
        <f>P13/N13*100</f>
        <v>84.194119758023163</v>
      </c>
      <c r="U13" s="171"/>
    </row>
    <row r="14" spans="1:21" x14ac:dyDescent="0.25">
      <c r="A14" s="142" t="s">
        <v>270</v>
      </c>
      <c r="B14" s="138"/>
      <c r="C14" s="138"/>
      <c r="D14" s="138"/>
      <c r="E14" s="138"/>
      <c r="F14" s="138"/>
      <c r="G14" s="138"/>
      <c r="H14" s="138"/>
      <c r="I14" s="138"/>
      <c r="J14" s="137">
        <v>36638.959999999999</v>
      </c>
      <c r="K14" s="138"/>
      <c r="L14" s="137"/>
      <c r="M14" s="138"/>
      <c r="N14" s="137">
        <v>78024</v>
      </c>
      <c r="O14" s="138"/>
      <c r="P14" s="137">
        <v>65691.62</v>
      </c>
      <c r="Q14" s="138"/>
      <c r="R14" s="139">
        <f>P14/J14*100</f>
        <v>179.29444503883298</v>
      </c>
      <c r="S14" s="138"/>
      <c r="T14" s="140">
        <f>P14/N14*100</f>
        <v>84.194119758023163</v>
      </c>
      <c r="U14" s="141"/>
    </row>
    <row r="15" spans="1:21" x14ac:dyDescent="0.25">
      <c r="A15" s="151" t="s">
        <v>98</v>
      </c>
      <c r="B15" s="152"/>
      <c r="C15" s="152"/>
      <c r="D15" s="152"/>
      <c r="E15" s="152"/>
      <c r="F15" s="152"/>
      <c r="G15" s="152"/>
      <c r="H15" s="152"/>
      <c r="I15" s="152"/>
      <c r="J15" s="153">
        <v>7473.41</v>
      </c>
      <c r="K15" s="152"/>
      <c r="L15" s="153">
        <v>8000</v>
      </c>
      <c r="M15" s="152"/>
      <c r="N15" s="153">
        <v>8000</v>
      </c>
      <c r="O15" s="152"/>
      <c r="P15" s="153">
        <v>5542.51</v>
      </c>
      <c r="Q15" s="152"/>
      <c r="R15" s="154">
        <v>74.16</v>
      </c>
      <c r="S15" s="152"/>
      <c r="T15" s="166">
        <v>69.28</v>
      </c>
      <c r="U15" s="167"/>
    </row>
    <row r="16" spans="1:21" x14ac:dyDescent="0.25">
      <c r="A16" s="142" t="s">
        <v>271</v>
      </c>
      <c r="B16" s="138"/>
      <c r="C16" s="138"/>
      <c r="D16" s="138"/>
      <c r="E16" s="138"/>
      <c r="F16" s="138"/>
      <c r="G16" s="138"/>
      <c r="H16" s="138"/>
      <c r="I16" s="138"/>
      <c r="J16" s="137">
        <v>7473.41</v>
      </c>
      <c r="K16" s="138"/>
      <c r="L16" s="137">
        <v>8000</v>
      </c>
      <c r="M16" s="138"/>
      <c r="N16" s="137">
        <v>8000</v>
      </c>
      <c r="O16" s="138"/>
      <c r="P16" s="137">
        <v>5542.51</v>
      </c>
      <c r="Q16" s="138"/>
      <c r="R16" s="139">
        <v>74.16</v>
      </c>
      <c r="S16" s="138"/>
      <c r="T16" s="140">
        <v>69.28</v>
      </c>
      <c r="U16" s="141"/>
    </row>
    <row r="17" spans="1:23" x14ac:dyDescent="0.25">
      <c r="A17" s="151" t="s">
        <v>99</v>
      </c>
      <c r="B17" s="152"/>
      <c r="C17" s="152"/>
      <c r="D17" s="152"/>
      <c r="E17" s="152"/>
      <c r="F17" s="152"/>
      <c r="G17" s="152"/>
      <c r="H17" s="152"/>
      <c r="I17" s="152"/>
      <c r="J17" s="153">
        <f>SUM(J18:J24)</f>
        <v>1636132.47</v>
      </c>
      <c r="K17" s="152"/>
      <c r="L17" s="153">
        <f t="shared" ref="L17" si="3">SUM(L18:L24)</f>
        <v>1767415</v>
      </c>
      <c r="M17" s="152"/>
      <c r="N17" s="153">
        <f t="shared" ref="N17" si="4">SUM(N18:N24)</f>
        <v>2008786</v>
      </c>
      <c r="O17" s="152"/>
      <c r="P17" s="153">
        <f t="shared" ref="P17" si="5">SUM(P18:P24)</f>
        <v>1813117.72</v>
      </c>
      <c r="Q17" s="152"/>
      <c r="R17" s="154">
        <v>107.91</v>
      </c>
      <c r="S17" s="152"/>
      <c r="T17" s="166">
        <f>P17/N17*100</f>
        <v>90.259376558777291</v>
      </c>
      <c r="U17" s="167"/>
    </row>
    <row r="18" spans="1:23" x14ac:dyDescent="0.25">
      <c r="A18" s="142" t="s">
        <v>273</v>
      </c>
      <c r="B18" s="138"/>
      <c r="C18" s="138"/>
      <c r="D18" s="138"/>
      <c r="E18" s="138"/>
      <c r="F18" s="138"/>
      <c r="G18" s="138"/>
      <c r="H18" s="138"/>
      <c r="I18" s="138"/>
      <c r="J18" s="137">
        <v>24283.73</v>
      </c>
      <c r="K18" s="138"/>
      <c r="L18" s="137"/>
      <c r="M18" s="138"/>
      <c r="N18" s="137">
        <v>22298</v>
      </c>
      <c r="O18" s="138"/>
      <c r="P18" s="137">
        <v>19054.77</v>
      </c>
      <c r="Q18" s="138"/>
      <c r="R18" s="139">
        <f>P18/J18*100</f>
        <v>78.467228881230355</v>
      </c>
      <c r="S18" s="138"/>
      <c r="T18" s="140">
        <f>P18/N18*100</f>
        <v>85.455063234370797</v>
      </c>
      <c r="U18" s="141"/>
    </row>
    <row r="19" spans="1:23" x14ac:dyDescent="0.25">
      <c r="A19" s="142" t="s">
        <v>274</v>
      </c>
      <c r="B19" s="138"/>
      <c r="C19" s="138"/>
      <c r="D19" s="138"/>
      <c r="E19" s="138"/>
      <c r="F19" s="138"/>
      <c r="G19" s="138"/>
      <c r="H19" s="138"/>
      <c r="I19" s="138"/>
      <c r="J19" s="137">
        <v>56298.6</v>
      </c>
      <c r="K19" s="138"/>
      <c r="L19" s="137"/>
      <c r="M19" s="138"/>
      <c r="N19" s="137">
        <v>81400</v>
      </c>
      <c r="O19" s="138"/>
      <c r="P19" s="137">
        <v>79904.789999999994</v>
      </c>
      <c r="Q19" s="138"/>
      <c r="R19" s="139">
        <f t="shared" ref="R19:R21" si="6">P19/J19*100</f>
        <v>141.93033219298525</v>
      </c>
      <c r="S19" s="138"/>
      <c r="T19" s="140">
        <f t="shared" ref="T19:T21" si="7">P19/N19*100</f>
        <v>98.163132678132669</v>
      </c>
      <c r="U19" s="141"/>
    </row>
    <row r="20" spans="1:23" x14ac:dyDescent="0.25">
      <c r="A20" s="142" t="s">
        <v>275</v>
      </c>
      <c r="B20" s="138"/>
      <c r="C20" s="138"/>
      <c r="D20" s="138"/>
      <c r="E20" s="138"/>
      <c r="F20" s="138"/>
      <c r="G20" s="138"/>
      <c r="H20" s="138"/>
      <c r="I20" s="138"/>
      <c r="J20" s="137">
        <v>24</v>
      </c>
      <c r="K20" s="138"/>
      <c r="L20" s="137">
        <v>30</v>
      </c>
      <c r="M20" s="138"/>
      <c r="N20" s="137">
        <v>50</v>
      </c>
      <c r="O20" s="138"/>
      <c r="P20" s="137">
        <v>24</v>
      </c>
      <c r="Q20" s="138"/>
      <c r="R20" s="139">
        <f t="shared" si="6"/>
        <v>100</v>
      </c>
      <c r="S20" s="138"/>
      <c r="T20" s="140">
        <f t="shared" si="7"/>
        <v>48</v>
      </c>
      <c r="U20" s="141"/>
    </row>
    <row r="21" spans="1:23" x14ac:dyDescent="0.25">
      <c r="A21" s="142" t="s">
        <v>276</v>
      </c>
      <c r="B21" s="138"/>
      <c r="C21" s="138"/>
      <c r="D21" s="138"/>
      <c r="E21" s="138"/>
      <c r="F21" s="138"/>
      <c r="G21" s="138"/>
      <c r="H21" s="138"/>
      <c r="I21" s="138"/>
      <c r="J21" s="137">
        <v>71303.02</v>
      </c>
      <c r="K21" s="138"/>
      <c r="L21" s="137"/>
      <c r="M21" s="138"/>
      <c r="N21" s="137">
        <v>125943</v>
      </c>
      <c r="O21" s="138"/>
      <c r="P21" s="137">
        <v>112549.39</v>
      </c>
      <c r="Q21" s="138"/>
      <c r="R21" s="139">
        <f t="shared" si="6"/>
        <v>157.84659611893014</v>
      </c>
      <c r="S21" s="138"/>
      <c r="T21" s="140">
        <f t="shared" si="7"/>
        <v>89.365339875975636</v>
      </c>
      <c r="U21" s="141"/>
    </row>
    <row r="22" spans="1:23" x14ac:dyDescent="0.25">
      <c r="A22" s="142" t="s">
        <v>277</v>
      </c>
      <c r="B22" s="138"/>
      <c r="C22" s="138"/>
      <c r="D22" s="138"/>
      <c r="E22" s="138"/>
      <c r="F22" s="138"/>
      <c r="G22" s="138"/>
      <c r="H22" s="138"/>
      <c r="I22" s="138"/>
      <c r="J22" s="137">
        <v>0</v>
      </c>
      <c r="K22" s="138"/>
      <c r="L22" s="137">
        <v>265</v>
      </c>
      <c r="M22" s="138"/>
      <c r="N22" s="137">
        <v>265</v>
      </c>
      <c r="O22" s="138"/>
      <c r="P22" s="137">
        <v>0</v>
      </c>
      <c r="Q22" s="138"/>
      <c r="R22" s="139">
        <v>0</v>
      </c>
      <c r="S22" s="138"/>
      <c r="T22" s="139">
        <v>0</v>
      </c>
      <c r="U22" s="145"/>
    </row>
    <row r="23" spans="1:23" x14ac:dyDescent="0.25">
      <c r="A23" s="142" t="s">
        <v>278</v>
      </c>
      <c r="B23" s="138"/>
      <c r="C23" s="138"/>
      <c r="D23" s="138"/>
      <c r="E23" s="138"/>
      <c r="F23" s="138"/>
      <c r="G23" s="138"/>
      <c r="H23" s="138"/>
      <c r="I23" s="138"/>
      <c r="J23" s="137">
        <v>172387.19</v>
      </c>
      <c r="K23" s="138"/>
      <c r="L23" s="137">
        <v>189120</v>
      </c>
      <c r="M23" s="138"/>
      <c r="N23" s="137">
        <v>206330</v>
      </c>
      <c r="O23" s="138"/>
      <c r="P23" s="137">
        <v>194452.54</v>
      </c>
      <c r="Q23" s="138"/>
      <c r="R23" s="139">
        <v>112.8</v>
      </c>
      <c r="S23" s="138"/>
      <c r="T23" s="139">
        <v>94.24</v>
      </c>
      <c r="U23" s="145"/>
    </row>
    <row r="24" spans="1:23" x14ac:dyDescent="0.25">
      <c r="A24" s="142" t="s">
        <v>281</v>
      </c>
      <c r="B24" s="138"/>
      <c r="C24" s="138"/>
      <c r="D24" s="138"/>
      <c r="E24" s="138"/>
      <c r="F24" s="138"/>
      <c r="G24" s="138"/>
      <c r="H24" s="138"/>
      <c r="I24" s="138"/>
      <c r="J24" s="137">
        <v>1311835.93</v>
      </c>
      <c r="K24" s="138"/>
      <c r="L24" s="137">
        <v>1578000</v>
      </c>
      <c r="M24" s="138"/>
      <c r="N24" s="137">
        <v>1572500</v>
      </c>
      <c r="O24" s="138"/>
      <c r="P24" s="137">
        <v>1407132.23</v>
      </c>
      <c r="Q24" s="138"/>
      <c r="R24" s="139">
        <v>107.26</v>
      </c>
      <c r="S24" s="138"/>
      <c r="T24" s="139">
        <v>89.48</v>
      </c>
      <c r="U24" s="145"/>
    </row>
    <row r="25" spans="1:23" x14ac:dyDescent="0.25">
      <c r="A25" s="151" t="s">
        <v>100</v>
      </c>
      <c r="B25" s="152"/>
      <c r="C25" s="152"/>
      <c r="D25" s="152"/>
      <c r="E25" s="152"/>
      <c r="F25" s="152"/>
      <c r="G25" s="152"/>
      <c r="H25" s="152"/>
      <c r="I25" s="152"/>
      <c r="J25" s="153">
        <v>3555</v>
      </c>
      <c r="K25" s="152"/>
      <c r="L25" s="153">
        <v>3000</v>
      </c>
      <c r="M25" s="152"/>
      <c r="N25" s="153">
        <v>8000</v>
      </c>
      <c r="O25" s="152"/>
      <c r="P25" s="153">
        <v>7000</v>
      </c>
      <c r="Q25" s="152"/>
      <c r="R25" s="154">
        <v>196.91</v>
      </c>
      <c r="S25" s="152"/>
      <c r="T25" s="154">
        <v>87.5</v>
      </c>
      <c r="U25" s="155"/>
    </row>
    <row r="26" spans="1:23" x14ac:dyDescent="0.25">
      <c r="A26" s="142" t="s">
        <v>282</v>
      </c>
      <c r="B26" s="138"/>
      <c r="C26" s="138"/>
      <c r="D26" s="138"/>
      <c r="E26" s="138"/>
      <c r="F26" s="138"/>
      <c r="G26" s="138"/>
      <c r="H26" s="138"/>
      <c r="I26" s="138"/>
      <c r="J26" s="137">
        <v>3555</v>
      </c>
      <c r="K26" s="138"/>
      <c r="L26" s="137">
        <v>3000</v>
      </c>
      <c r="M26" s="138"/>
      <c r="N26" s="137">
        <v>8000</v>
      </c>
      <c r="O26" s="138"/>
      <c r="P26" s="137">
        <v>7000</v>
      </c>
      <c r="Q26" s="138"/>
      <c r="R26" s="139">
        <v>196.91</v>
      </c>
      <c r="S26" s="138"/>
      <c r="T26" s="139">
        <v>87.5</v>
      </c>
      <c r="U26" s="145"/>
    </row>
    <row r="27" spans="1:23" x14ac:dyDescent="0.25">
      <c r="A27" s="151" t="s">
        <v>101</v>
      </c>
      <c r="B27" s="152"/>
      <c r="C27" s="152"/>
      <c r="D27" s="152"/>
      <c r="E27" s="152"/>
      <c r="F27" s="152"/>
      <c r="G27" s="152"/>
      <c r="H27" s="152"/>
      <c r="I27" s="152"/>
      <c r="J27" s="153">
        <v>88.53</v>
      </c>
      <c r="K27" s="152"/>
      <c r="L27" s="153">
        <v>300</v>
      </c>
      <c r="M27" s="152"/>
      <c r="N27" s="153">
        <v>1300</v>
      </c>
      <c r="O27" s="152"/>
      <c r="P27" s="153">
        <v>1232.82</v>
      </c>
      <c r="Q27" s="152"/>
      <c r="R27" s="154">
        <v>1392.54</v>
      </c>
      <c r="S27" s="152"/>
      <c r="T27" s="154">
        <v>94.83</v>
      </c>
      <c r="U27" s="155"/>
    </row>
    <row r="28" spans="1:23" ht="15.75" thickBot="1" x14ac:dyDescent="0.3">
      <c r="A28" s="146" t="s">
        <v>284</v>
      </c>
      <c r="B28" s="147"/>
      <c r="C28" s="147"/>
      <c r="D28" s="147"/>
      <c r="E28" s="147"/>
      <c r="F28" s="147"/>
      <c r="G28" s="147"/>
      <c r="H28" s="147"/>
      <c r="I28" s="147"/>
      <c r="J28" s="148">
        <v>88.53</v>
      </c>
      <c r="K28" s="147"/>
      <c r="L28" s="148">
        <v>300</v>
      </c>
      <c r="M28" s="147"/>
      <c r="N28" s="148">
        <v>1300</v>
      </c>
      <c r="O28" s="147"/>
      <c r="P28" s="148">
        <v>1232.82</v>
      </c>
      <c r="Q28" s="147"/>
      <c r="R28" s="149">
        <v>1392.54</v>
      </c>
      <c r="S28" s="147"/>
      <c r="T28" s="149">
        <v>94.83</v>
      </c>
      <c r="U28" s="150"/>
    </row>
    <row r="29" spans="1:23" ht="15.75" thickBot="1" x14ac:dyDescent="0.3">
      <c r="A29" s="143" t="s">
        <v>6</v>
      </c>
      <c r="B29" s="144"/>
      <c r="C29" s="144"/>
      <c r="D29" s="144"/>
      <c r="E29" s="144"/>
      <c r="F29" s="144"/>
      <c r="G29" s="144"/>
      <c r="H29" s="144"/>
      <c r="I29" s="144"/>
      <c r="J29" s="143" t="s">
        <v>6</v>
      </c>
      <c r="K29" s="144"/>
      <c r="L29" s="143" t="s">
        <v>6</v>
      </c>
      <c r="M29" s="144"/>
      <c r="N29" s="143" t="s">
        <v>6</v>
      </c>
      <c r="O29" s="144"/>
      <c r="P29" s="143" t="s">
        <v>6</v>
      </c>
      <c r="Q29" s="144"/>
      <c r="R29" s="143" t="s">
        <v>6</v>
      </c>
      <c r="S29" s="144"/>
      <c r="T29" s="143" t="s">
        <v>6</v>
      </c>
      <c r="U29" s="144"/>
    </row>
    <row r="30" spans="1:23" ht="15.75" thickBot="1" x14ac:dyDescent="0.3">
      <c r="A30" s="161" t="s">
        <v>102</v>
      </c>
      <c r="B30" s="162"/>
      <c r="C30" s="162"/>
      <c r="D30" s="162"/>
      <c r="E30" s="162"/>
      <c r="F30" s="162"/>
      <c r="G30" s="162"/>
      <c r="H30" s="162"/>
      <c r="I30" s="162"/>
      <c r="J30" s="163">
        <v>1688232.99</v>
      </c>
      <c r="K30" s="162"/>
      <c r="L30" s="163">
        <v>2044815</v>
      </c>
      <c r="M30" s="162"/>
      <c r="N30" s="163">
        <v>2117648</v>
      </c>
      <c r="O30" s="162"/>
      <c r="P30" s="163">
        <v>2014255.48</v>
      </c>
      <c r="Q30" s="162"/>
      <c r="R30" s="164">
        <v>119.31</v>
      </c>
      <c r="S30" s="162"/>
      <c r="T30" s="164">
        <v>95.12</v>
      </c>
      <c r="U30" s="165"/>
    </row>
    <row r="31" spans="1:23" x14ac:dyDescent="0.25">
      <c r="A31" s="158" t="s">
        <v>103</v>
      </c>
      <c r="B31" s="159"/>
      <c r="C31" s="159"/>
      <c r="D31" s="159"/>
      <c r="E31" s="159"/>
      <c r="F31" s="159"/>
      <c r="G31" s="159"/>
      <c r="H31" s="159"/>
      <c r="I31" s="159"/>
      <c r="J31" s="160">
        <v>36638.959999999999</v>
      </c>
      <c r="K31" s="159"/>
      <c r="L31" s="160">
        <v>57459</v>
      </c>
      <c r="M31" s="159"/>
      <c r="N31" s="160">
        <v>78024</v>
      </c>
      <c r="O31" s="159"/>
      <c r="P31" s="160">
        <v>71978.53</v>
      </c>
      <c r="Q31" s="159"/>
      <c r="R31" s="156">
        <v>196.45</v>
      </c>
      <c r="S31" s="159"/>
      <c r="T31" s="156">
        <v>92.25</v>
      </c>
      <c r="U31" s="157"/>
      <c r="W31" s="13"/>
    </row>
    <row r="32" spans="1:23" x14ac:dyDescent="0.25">
      <c r="A32" s="142" t="s">
        <v>270</v>
      </c>
      <c r="B32" s="138"/>
      <c r="C32" s="138"/>
      <c r="D32" s="138"/>
      <c r="E32" s="138"/>
      <c r="F32" s="138"/>
      <c r="G32" s="138"/>
      <c r="H32" s="138"/>
      <c r="I32" s="138"/>
      <c r="J32" s="137">
        <v>36638.959999999999</v>
      </c>
      <c r="K32" s="138"/>
      <c r="L32" s="137">
        <v>57459</v>
      </c>
      <c r="M32" s="138"/>
      <c r="N32" s="137">
        <v>78024</v>
      </c>
      <c r="O32" s="138"/>
      <c r="P32" s="137">
        <v>71978.53</v>
      </c>
      <c r="Q32" s="138"/>
      <c r="R32" s="139">
        <v>196.45</v>
      </c>
      <c r="S32" s="138"/>
      <c r="T32" s="139">
        <v>92.25</v>
      </c>
      <c r="U32" s="145"/>
    </row>
    <row r="33" spans="1:21" x14ac:dyDescent="0.25">
      <c r="A33" s="151" t="s">
        <v>98</v>
      </c>
      <c r="B33" s="152"/>
      <c r="C33" s="152"/>
      <c r="D33" s="152"/>
      <c r="E33" s="152"/>
      <c r="F33" s="152"/>
      <c r="G33" s="152"/>
      <c r="H33" s="152"/>
      <c r="I33" s="152"/>
      <c r="J33" s="153">
        <v>4446.29</v>
      </c>
      <c r="K33" s="152"/>
      <c r="L33" s="153">
        <v>8000</v>
      </c>
      <c r="M33" s="152"/>
      <c r="N33" s="153">
        <v>11376</v>
      </c>
      <c r="O33" s="152"/>
      <c r="P33" s="153">
        <v>6474.41</v>
      </c>
      <c r="Q33" s="152"/>
      <c r="R33" s="154">
        <v>145.61000000000001</v>
      </c>
      <c r="S33" s="152"/>
      <c r="T33" s="154">
        <v>56.91</v>
      </c>
      <c r="U33" s="155"/>
    </row>
    <row r="34" spans="1:21" x14ac:dyDescent="0.25">
      <c r="A34" s="142" t="s">
        <v>271</v>
      </c>
      <c r="B34" s="138"/>
      <c r="C34" s="138"/>
      <c r="D34" s="138"/>
      <c r="E34" s="138"/>
      <c r="F34" s="138"/>
      <c r="G34" s="138"/>
      <c r="H34" s="138"/>
      <c r="I34" s="138"/>
      <c r="J34" s="137">
        <v>4446.29</v>
      </c>
      <c r="K34" s="138"/>
      <c r="L34" s="137">
        <v>8000</v>
      </c>
      <c r="M34" s="138"/>
      <c r="N34" s="137">
        <v>8000</v>
      </c>
      <c r="O34" s="138"/>
      <c r="P34" s="137">
        <v>3588.41</v>
      </c>
      <c r="Q34" s="138"/>
      <c r="R34" s="139">
        <v>80.709999999999994</v>
      </c>
      <c r="S34" s="138"/>
      <c r="T34" s="139">
        <v>44.86</v>
      </c>
      <c r="U34" s="145"/>
    </row>
    <row r="35" spans="1:21" x14ac:dyDescent="0.25">
      <c r="A35" s="142" t="s">
        <v>272</v>
      </c>
      <c r="B35" s="138"/>
      <c r="C35" s="138"/>
      <c r="D35" s="138"/>
      <c r="E35" s="138"/>
      <c r="F35" s="138"/>
      <c r="G35" s="138"/>
      <c r="H35" s="138"/>
      <c r="I35" s="138"/>
      <c r="J35" s="137">
        <v>0</v>
      </c>
      <c r="K35" s="138"/>
      <c r="L35" s="137">
        <v>0</v>
      </c>
      <c r="M35" s="138"/>
      <c r="N35" s="137">
        <v>3376</v>
      </c>
      <c r="O35" s="138"/>
      <c r="P35" s="137">
        <v>2886</v>
      </c>
      <c r="Q35" s="138"/>
      <c r="R35" s="139">
        <v>0</v>
      </c>
      <c r="S35" s="138"/>
      <c r="T35" s="139">
        <v>85.49</v>
      </c>
      <c r="U35" s="145"/>
    </row>
    <row r="36" spans="1:21" x14ac:dyDescent="0.25">
      <c r="A36" s="151" t="s">
        <v>99</v>
      </c>
      <c r="B36" s="152"/>
      <c r="C36" s="152"/>
      <c r="D36" s="152"/>
      <c r="E36" s="152"/>
      <c r="F36" s="152"/>
      <c r="G36" s="152"/>
      <c r="H36" s="152"/>
      <c r="I36" s="152"/>
      <c r="J36" s="153">
        <v>1635238.77</v>
      </c>
      <c r="K36" s="152"/>
      <c r="L36" s="153">
        <v>1976056</v>
      </c>
      <c r="M36" s="152"/>
      <c r="N36" s="153">
        <v>2017561</v>
      </c>
      <c r="O36" s="152"/>
      <c r="P36" s="153">
        <v>1927400.55</v>
      </c>
      <c r="Q36" s="152"/>
      <c r="R36" s="154">
        <v>117.87</v>
      </c>
      <c r="S36" s="152"/>
      <c r="T36" s="154">
        <v>95.53</v>
      </c>
      <c r="U36" s="155"/>
    </row>
    <row r="37" spans="1:21" x14ac:dyDescent="0.25">
      <c r="A37" s="142" t="s">
        <v>273</v>
      </c>
      <c r="B37" s="138"/>
      <c r="C37" s="138"/>
      <c r="D37" s="138"/>
      <c r="E37" s="138"/>
      <c r="F37" s="138"/>
      <c r="G37" s="138"/>
      <c r="H37" s="138"/>
      <c r="I37" s="138"/>
      <c r="J37" s="137">
        <v>24283.73</v>
      </c>
      <c r="K37" s="138"/>
      <c r="L37" s="137">
        <v>22146</v>
      </c>
      <c r="M37" s="138"/>
      <c r="N37" s="137">
        <v>22298</v>
      </c>
      <c r="O37" s="138"/>
      <c r="P37" s="137">
        <v>20598.849999999999</v>
      </c>
      <c r="Q37" s="138"/>
      <c r="R37" s="139">
        <v>84.83</v>
      </c>
      <c r="S37" s="138"/>
      <c r="T37" s="139">
        <v>92.38</v>
      </c>
      <c r="U37" s="145"/>
    </row>
    <row r="38" spans="1:21" x14ac:dyDescent="0.25">
      <c r="A38" s="142" t="s">
        <v>274</v>
      </c>
      <c r="B38" s="138"/>
      <c r="C38" s="138"/>
      <c r="D38" s="138"/>
      <c r="E38" s="138"/>
      <c r="F38" s="138"/>
      <c r="G38" s="138"/>
      <c r="H38" s="138"/>
      <c r="I38" s="138"/>
      <c r="J38" s="137">
        <v>62362.12</v>
      </c>
      <c r="K38" s="138"/>
      <c r="L38" s="137">
        <v>61000</v>
      </c>
      <c r="M38" s="138"/>
      <c r="N38" s="137">
        <v>81400</v>
      </c>
      <c r="O38" s="138"/>
      <c r="P38" s="137">
        <v>74876.7</v>
      </c>
      <c r="Q38" s="138"/>
      <c r="R38" s="139">
        <v>120.07</v>
      </c>
      <c r="S38" s="138"/>
      <c r="T38" s="139">
        <v>91.99</v>
      </c>
      <c r="U38" s="145"/>
    </row>
    <row r="39" spans="1:21" x14ac:dyDescent="0.25">
      <c r="A39" s="142" t="s">
        <v>275</v>
      </c>
      <c r="B39" s="138"/>
      <c r="C39" s="138"/>
      <c r="D39" s="138"/>
      <c r="E39" s="138"/>
      <c r="F39" s="138"/>
      <c r="G39" s="138"/>
      <c r="H39" s="138"/>
      <c r="I39" s="138"/>
      <c r="J39" s="137">
        <v>24</v>
      </c>
      <c r="K39" s="138"/>
      <c r="L39" s="137">
        <v>30</v>
      </c>
      <c r="M39" s="138"/>
      <c r="N39" s="137">
        <v>50</v>
      </c>
      <c r="O39" s="138"/>
      <c r="P39" s="137">
        <v>24</v>
      </c>
      <c r="Q39" s="138"/>
      <c r="R39" s="139">
        <v>100</v>
      </c>
      <c r="S39" s="138"/>
      <c r="T39" s="139">
        <v>48</v>
      </c>
      <c r="U39" s="145"/>
    </row>
    <row r="40" spans="1:21" x14ac:dyDescent="0.25">
      <c r="A40" s="142" t="s">
        <v>276</v>
      </c>
      <c r="B40" s="138"/>
      <c r="C40" s="138"/>
      <c r="D40" s="138"/>
      <c r="E40" s="138"/>
      <c r="F40" s="138"/>
      <c r="G40" s="138"/>
      <c r="H40" s="138"/>
      <c r="I40" s="138"/>
      <c r="J40" s="137">
        <v>71303.02</v>
      </c>
      <c r="K40" s="138"/>
      <c r="L40" s="137">
        <v>125495</v>
      </c>
      <c r="M40" s="138"/>
      <c r="N40" s="137">
        <v>125943</v>
      </c>
      <c r="O40" s="138"/>
      <c r="P40" s="137">
        <v>120973.71</v>
      </c>
      <c r="Q40" s="138"/>
      <c r="R40" s="139">
        <v>169.66</v>
      </c>
      <c r="S40" s="138"/>
      <c r="T40" s="139">
        <v>96.05</v>
      </c>
      <c r="U40" s="145"/>
    </row>
    <row r="41" spans="1:21" x14ac:dyDescent="0.25">
      <c r="A41" s="142" t="s">
        <v>277</v>
      </c>
      <c r="B41" s="138"/>
      <c r="C41" s="138"/>
      <c r="D41" s="138"/>
      <c r="E41" s="138"/>
      <c r="F41" s="138"/>
      <c r="G41" s="138"/>
      <c r="H41" s="138"/>
      <c r="I41" s="138"/>
      <c r="J41" s="137">
        <v>0</v>
      </c>
      <c r="K41" s="138"/>
      <c r="L41" s="137">
        <v>265</v>
      </c>
      <c r="M41" s="138"/>
      <c r="N41" s="137">
        <v>265</v>
      </c>
      <c r="O41" s="138"/>
      <c r="P41" s="137">
        <v>0</v>
      </c>
      <c r="Q41" s="138"/>
      <c r="R41" s="139">
        <v>0</v>
      </c>
      <c r="S41" s="138"/>
      <c r="T41" s="139">
        <v>0</v>
      </c>
      <c r="U41" s="145"/>
    </row>
    <row r="42" spans="1:21" x14ac:dyDescent="0.25">
      <c r="A42" s="142" t="s">
        <v>278</v>
      </c>
      <c r="B42" s="138"/>
      <c r="C42" s="138"/>
      <c r="D42" s="138"/>
      <c r="E42" s="138"/>
      <c r="F42" s="138"/>
      <c r="G42" s="138"/>
      <c r="H42" s="138"/>
      <c r="I42" s="138"/>
      <c r="J42" s="137">
        <v>165429.97</v>
      </c>
      <c r="K42" s="138"/>
      <c r="L42" s="137">
        <v>189120</v>
      </c>
      <c r="M42" s="138"/>
      <c r="N42" s="137">
        <v>206330</v>
      </c>
      <c r="O42" s="138"/>
      <c r="P42" s="137">
        <v>182228.49</v>
      </c>
      <c r="Q42" s="138"/>
      <c r="R42" s="139">
        <v>110.15</v>
      </c>
      <c r="S42" s="138"/>
      <c r="T42" s="139">
        <v>88.32</v>
      </c>
      <c r="U42" s="145"/>
    </row>
    <row r="43" spans="1:21" x14ac:dyDescent="0.25">
      <c r="A43" s="142" t="s">
        <v>279</v>
      </c>
      <c r="B43" s="138"/>
      <c r="C43" s="138"/>
      <c r="D43" s="138"/>
      <c r="E43" s="138"/>
      <c r="F43" s="138"/>
      <c r="G43" s="138"/>
      <c r="H43" s="138"/>
      <c r="I43" s="138"/>
      <c r="J43" s="137">
        <v>0</v>
      </c>
      <c r="K43" s="138"/>
      <c r="L43" s="137">
        <v>0</v>
      </c>
      <c r="M43" s="138"/>
      <c r="N43" s="137">
        <v>8067</v>
      </c>
      <c r="O43" s="138"/>
      <c r="P43" s="137">
        <v>6673.99</v>
      </c>
      <c r="Q43" s="138"/>
      <c r="R43" s="139">
        <v>0</v>
      </c>
      <c r="S43" s="138"/>
      <c r="T43" s="139">
        <v>82.73</v>
      </c>
      <c r="U43" s="145"/>
    </row>
    <row r="44" spans="1:21" x14ac:dyDescent="0.25">
      <c r="A44" s="142" t="s">
        <v>280</v>
      </c>
      <c r="B44" s="138"/>
      <c r="C44" s="138"/>
      <c r="D44" s="138"/>
      <c r="E44" s="138"/>
      <c r="F44" s="138"/>
      <c r="G44" s="138"/>
      <c r="H44" s="138"/>
      <c r="I44" s="138"/>
      <c r="J44" s="137">
        <v>0</v>
      </c>
      <c r="K44" s="138"/>
      <c r="L44" s="137">
        <v>0</v>
      </c>
      <c r="M44" s="138"/>
      <c r="N44" s="137">
        <v>708</v>
      </c>
      <c r="O44" s="138"/>
      <c r="P44" s="137">
        <v>217.91</v>
      </c>
      <c r="Q44" s="138"/>
      <c r="R44" s="139">
        <v>0</v>
      </c>
      <c r="S44" s="138"/>
      <c r="T44" s="139">
        <v>30.78</v>
      </c>
      <c r="U44" s="145"/>
    </row>
    <row r="45" spans="1:21" x14ac:dyDescent="0.25">
      <c r="A45" s="142" t="s">
        <v>281</v>
      </c>
      <c r="B45" s="138"/>
      <c r="C45" s="138"/>
      <c r="D45" s="138"/>
      <c r="E45" s="138"/>
      <c r="F45" s="138"/>
      <c r="G45" s="138"/>
      <c r="H45" s="138"/>
      <c r="I45" s="138"/>
      <c r="J45" s="137">
        <v>1311835.93</v>
      </c>
      <c r="K45" s="138"/>
      <c r="L45" s="137">
        <v>1578000</v>
      </c>
      <c r="M45" s="138"/>
      <c r="N45" s="137">
        <v>1572500</v>
      </c>
      <c r="O45" s="138"/>
      <c r="P45" s="137">
        <v>1521806.9</v>
      </c>
      <c r="Q45" s="138"/>
      <c r="R45" s="139">
        <v>116.01</v>
      </c>
      <c r="S45" s="138"/>
      <c r="T45" s="139">
        <v>96.78</v>
      </c>
      <c r="U45" s="145"/>
    </row>
    <row r="46" spans="1:21" x14ac:dyDescent="0.25">
      <c r="A46" s="151" t="s">
        <v>100</v>
      </c>
      <c r="B46" s="152"/>
      <c r="C46" s="152"/>
      <c r="D46" s="152"/>
      <c r="E46" s="152"/>
      <c r="F46" s="152"/>
      <c r="G46" s="152"/>
      <c r="H46" s="152"/>
      <c r="I46" s="152"/>
      <c r="J46" s="153">
        <v>2253.63</v>
      </c>
      <c r="K46" s="152"/>
      <c r="L46" s="153">
        <v>3000</v>
      </c>
      <c r="M46" s="152"/>
      <c r="N46" s="153">
        <v>9301</v>
      </c>
      <c r="O46" s="152"/>
      <c r="P46" s="153">
        <v>8300.58</v>
      </c>
      <c r="Q46" s="152"/>
      <c r="R46" s="154">
        <v>368.32</v>
      </c>
      <c r="S46" s="152"/>
      <c r="T46" s="154">
        <v>89.24</v>
      </c>
      <c r="U46" s="155"/>
    </row>
    <row r="47" spans="1:21" x14ac:dyDescent="0.25">
      <c r="A47" s="142" t="s">
        <v>282</v>
      </c>
      <c r="B47" s="138"/>
      <c r="C47" s="138"/>
      <c r="D47" s="138"/>
      <c r="E47" s="138"/>
      <c r="F47" s="138"/>
      <c r="G47" s="138"/>
      <c r="H47" s="138"/>
      <c r="I47" s="138"/>
      <c r="J47" s="137">
        <v>2253.63</v>
      </c>
      <c r="K47" s="138"/>
      <c r="L47" s="137">
        <v>3000</v>
      </c>
      <c r="M47" s="138"/>
      <c r="N47" s="137">
        <v>8000</v>
      </c>
      <c r="O47" s="138"/>
      <c r="P47" s="137">
        <v>7000</v>
      </c>
      <c r="Q47" s="138"/>
      <c r="R47" s="139">
        <v>310.61</v>
      </c>
      <c r="S47" s="138"/>
      <c r="T47" s="139">
        <v>87.5</v>
      </c>
      <c r="U47" s="145"/>
    </row>
    <row r="48" spans="1:21" x14ac:dyDescent="0.25">
      <c r="A48" s="142" t="s">
        <v>283</v>
      </c>
      <c r="B48" s="138"/>
      <c r="C48" s="138"/>
      <c r="D48" s="138"/>
      <c r="E48" s="138"/>
      <c r="F48" s="138"/>
      <c r="G48" s="138"/>
      <c r="H48" s="138"/>
      <c r="I48" s="138"/>
      <c r="J48" s="137">
        <v>0</v>
      </c>
      <c r="K48" s="138"/>
      <c r="L48" s="137">
        <v>0</v>
      </c>
      <c r="M48" s="138"/>
      <c r="N48" s="137">
        <v>1301</v>
      </c>
      <c r="O48" s="138"/>
      <c r="P48" s="137">
        <v>1300.58</v>
      </c>
      <c r="Q48" s="138"/>
      <c r="R48" s="139">
        <v>0</v>
      </c>
      <c r="S48" s="138"/>
      <c r="T48" s="139">
        <v>99.97</v>
      </c>
      <c r="U48" s="145"/>
    </row>
    <row r="49" spans="1:21" x14ac:dyDescent="0.25">
      <c r="A49" s="151" t="s">
        <v>101</v>
      </c>
      <c r="B49" s="152"/>
      <c r="C49" s="152"/>
      <c r="D49" s="152"/>
      <c r="E49" s="152"/>
      <c r="F49" s="152"/>
      <c r="G49" s="152"/>
      <c r="H49" s="152"/>
      <c r="I49" s="152"/>
      <c r="J49" s="153">
        <v>10.5</v>
      </c>
      <c r="K49" s="152"/>
      <c r="L49" s="153">
        <v>300</v>
      </c>
      <c r="M49" s="152"/>
      <c r="N49" s="153">
        <v>1386</v>
      </c>
      <c r="O49" s="152"/>
      <c r="P49" s="153">
        <v>101.41</v>
      </c>
      <c r="Q49" s="152"/>
      <c r="R49" s="154">
        <v>965.81</v>
      </c>
      <c r="S49" s="152"/>
      <c r="T49" s="154">
        <v>7.32</v>
      </c>
      <c r="U49" s="155"/>
    </row>
    <row r="50" spans="1:21" x14ac:dyDescent="0.25">
      <c r="A50" s="142" t="s">
        <v>284</v>
      </c>
      <c r="B50" s="138"/>
      <c r="C50" s="138"/>
      <c r="D50" s="138"/>
      <c r="E50" s="138"/>
      <c r="F50" s="138"/>
      <c r="G50" s="138"/>
      <c r="H50" s="138"/>
      <c r="I50" s="138"/>
      <c r="J50" s="137">
        <v>10.5</v>
      </c>
      <c r="K50" s="138"/>
      <c r="L50" s="137">
        <v>300</v>
      </c>
      <c r="M50" s="138"/>
      <c r="N50" s="137">
        <v>1300</v>
      </c>
      <c r="O50" s="138"/>
      <c r="P50" s="137">
        <v>101.41</v>
      </c>
      <c r="Q50" s="138"/>
      <c r="R50" s="139">
        <v>965.81</v>
      </c>
      <c r="S50" s="138"/>
      <c r="T50" s="139">
        <v>7.8</v>
      </c>
      <c r="U50" s="145"/>
    </row>
    <row r="51" spans="1:21" x14ac:dyDescent="0.25">
      <c r="A51" s="142" t="s">
        <v>285</v>
      </c>
      <c r="B51" s="138"/>
      <c r="C51" s="138"/>
      <c r="D51" s="138"/>
      <c r="E51" s="138"/>
      <c r="F51" s="138"/>
      <c r="G51" s="138"/>
      <c r="H51" s="138"/>
      <c r="I51" s="138"/>
      <c r="J51" s="137">
        <v>0</v>
      </c>
      <c r="K51" s="138"/>
      <c r="L51" s="137">
        <v>0</v>
      </c>
      <c r="M51" s="138"/>
      <c r="N51" s="137">
        <v>86</v>
      </c>
      <c r="O51" s="138"/>
      <c r="P51" s="137">
        <v>0</v>
      </c>
      <c r="Q51" s="138"/>
      <c r="R51" s="139">
        <v>0</v>
      </c>
      <c r="S51" s="138"/>
      <c r="T51" s="139">
        <v>0</v>
      </c>
      <c r="U51" s="145"/>
    </row>
    <row r="52" spans="1:21" x14ac:dyDescent="0.25">
      <c r="A52" s="151" t="s">
        <v>104</v>
      </c>
      <c r="B52" s="152"/>
      <c r="C52" s="152"/>
      <c r="D52" s="152"/>
      <c r="E52" s="152"/>
      <c r="F52" s="152"/>
      <c r="G52" s="152"/>
      <c r="H52" s="152"/>
      <c r="I52" s="152"/>
      <c r="J52" s="153">
        <v>9644.84</v>
      </c>
      <c r="K52" s="152"/>
      <c r="L52" s="153">
        <v>0</v>
      </c>
      <c r="M52" s="152"/>
      <c r="N52" s="153">
        <v>0</v>
      </c>
      <c r="O52" s="152"/>
      <c r="P52" s="153">
        <v>0</v>
      </c>
      <c r="Q52" s="152"/>
      <c r="R52" s="154">
        <v>0</v>
      </c>
      <c r="S52" s="152"/>
      <c r="T52" s="154">
        <v>0</v>
      </c>
      <c r="U52" s="155"/>
    </row>
    <row r="53" spans="1:21" x14ac:dyDescent="0.25">
      <c r="A53" s="142" t="s">
        <v>295</v>
      </c>
      <c r="B53" s="138"/>
      <c r="C53" s="138"/>
      <c r="D53" s="138"/>
      <c r="E53" s="138"/>
      <c r="F53" s="138"/>
      <c r="G53" s="138"/>
      <c r="H53" s="138"/>
      <c r="I53" s="138"/>
      <c r="J53" s="137">
        <v>3296.93</v>
      </c>
      <c r="K53" s="138"/>
      <c r="L53" s="137">
        <v>0</v>
      </c>
      <c r="M53" s="138"/>
      <c r="N53" s="137">
        <v>0</v>
      </c>
      <c r="O53" s="138"/>
      <c r="P53" s="137">
        <v>0</v>
      </c>
      <c r="Q53" s="138"/>
      <c r="R53" s="139">
        <v>0</v>
      </c>
      <c r="S53" s="138"/>
      <c r="T53" s="139">
        <v>0</v>
      </c>
      <c r="U53" s="145"/>
    </row>
    <row r="54" spans="1:21" x14ac:dyDescent="0.25">
      <c r="A54" s="142" t="s">
        <v>294</v>
      </c>
      <c r="B54" s="138"/>
      <c r="C54" s="138"/>
      <c r="D54" s="138"/>
      <c r="E54" s="138"/>
      <c r="F54" s="138"/>
      <c r="G54" s="138"/>
      <c r="H54" s="138"/>
      <c r="I54" s="138"/>
      <c r="J54" s="137">
        <v>333.75</v>
      </c>
      <c r="K54" s="138"/>
      <c r="L54" s="137">
        <v>0</v>
      </c>
      <c r="M54" s="138"/>
      <c r="N54" s="137">
        <v>0</v>
      </c>
      <c r="O54" s="138"/>
      <c r="P54" s="137">
        <v>0</v>
      </c>
      <c r="Q54" s="138"/>
      <c r="R54" s="139">
        <v>0</v>
      </c>
      <c r="S54" s="138"/>
      <c r="T54" s="139">
        <v>0</v>
      </c>
      <c r="U54" s="145"/>
    </row>
    <row r="55" spans="1:21" x14ac:dyDescent="0.25">
      <c r="A55" s="142" t="s">
        <v>293</v>
      </c>
      <c r="B55" s="138"/>
      <c r="C55" s="138"/>
      <c r="D55" s="138"/>
      <c r="E55" s="138"/>
      <c r="F55" s="138"/>
      <c r="G55" s="138"/>
      <c r="H55" s="138"/>
      <c r="I55" s="138"/>
      <c r="J55" s="137">
        <v>5782.5</v>
      </c>
      <c r="K55" s="138"/>
      <c r="L55" s="137">
        <v>0</v>
      </c>
      <c r="M55" s="138"/>
      <c r="N55" s="137">
        <v>0</v>
      </c>
      <c r="O55" s="138"/>
      <c r="P55" s="137">
        <v>0</v>
      </c>
      <c r="Q55" s="138"/>
      <c r="R55" s="139">
        <v>0</v>
      </c>
      <c r="S55" s="138"/>
      <c r="T55" s="139">
        <v>0</v>
      </c>
      <c r="U55" s="145"/>
    </row>
    <row r="56" spans="1:21" ht="15.75" thickBot="1" x14ac:dyDescent="0.3">
      <c r="A56" s="146" t="s">
        <v>292</v>
      </c>
      <c r="B56" s="147"/>
      <c r="C56" s="147"/>
      <c r="D56" s="147"/>
      <c r="E56" s="147"/>
      <c r="F56" s="147"/>
      <c r="G56" s="147"/>
      <c r="H56" s="147"/>
      <c r="I56" s="147"/>
      <c r="J56" s="148">
        <v>231.66</v>
      </c>
      <c r="K56" s="147"/>
      <c r="L56" s="148">
        <v>0</v>
      </c>
      <c r="M56" s="147"/>
      <c r="N56" s="148">
        <v>0</v>
      </c>
      <c r="O56" s="147"/>
      <c r="P56" s="148">
        <v>0</v>
      </c>
      <c r="Q56" s="147"/>
      <c r="R56" s="149">
        <v>0</v>
      </c>
      <c r="S56" s="147"/>
      <c r="T56" s="149">
        <v>0</v>
      </c>
      <c r="U56" s="150"/>
    </row>
    <row r="57" spans="1:21" x14ac:dyDescent="0.25">
      <c r="A57" s="143" t="s">
        <v>6</v>
      </c>
      <c r="B57" s="144"/>
      <c r="C57" s="144"/>
      <c r="D57" s="144"/>
      <c r="E57" s="144"/>
      <c r="F57" s="144"/>
      <c r="G57" s="144"/>
      <c r="H57" s="144"/>
      <c r="I57" s="144"/>
      <c r="J57" s="143" t="s">
        <v>6</v>
      </c>
      <c r="K57" s="144"/>
      <c r="L57" s="143" t="s">
        <v>6</v>
      </c>
      <c r="M57" s="144"/>
      <c r="N57" s="143" t="s">
        <v>6</v>
      </c>
      <c r="O57" s="144"/>
      <c r="P57" s="143" t="s">
        <v>6</v>
      </c>
      <c r="Q57" s="144"/>
      <c r="R57" s="143" t="s">
        <v>6</v>
      </c>
      <c r="S57" s="144"/>
      <c r="T57" s="143" t="s">
        <v>6</v>
      </c>
      <c r="U57" s="144"/>
    </row>
  </sheetData>
  <mergeCells count="344">
    <mergeCell ref="L14:M14"/>
    <mergeCell ref="A1:D1"/>
    <mergeCell ref="A6:U6"/>
    <mergeCell ref="A2:B2"/>
    <mergeCell ref="A3:B3"/>
    <mergeCell ref="A4:B4"/>
    <mergeCell ref="A5:B5"/>
    <mergeCell ref="T10:U10"/>
    <mergeCell ref="A11:I11"/>
    <mergeCell ref="J11:K11"/>
    <mergeCell ref="L11:M11"/>
    <mergeCell ref="N11:O11"/>
    <mergeCell ref="P11:Q11"/>
    <mergeCell ref="R11:S11"/>
    <mergeCell ref="T11:U11"/>
    <mergeCell ref="A8:R8"/>
    <mergeCell ref="A10:I10"/>
    <mergeCell ref="J10:K10"/>
    <mergeCell ref="L10:M10"/>
    <mergeCell ref="N10:O10"/>
    <mergeCell ref="P10:Q10"/>
    <mergeCell ref="R10:S10"/>
    <mergeCell ref="A7:U7"/>
    <mergeCell ref="R16:S16"/>
    <mergeCell ref="T12:U12"/>
    <mergeCell ref="A15:I15"/>
    <mergeCell ref="J15:K15"/>
    <mergeCell ref="L15:M15"/>
    <mergeCell ref="N15:O15"/>
    <mergeCell ref="P15:Q15"/>
    <mergeCell ref="R15:S15"/>
    <mergeCell ref="T15:U15"/>
    <mergeCell ref="A12:I12"/>
    <mergeCell ref="J12:K12"/>
    <mergeCell ref="L12:M12"/>
    <mergeCell ref="N12:O12"/>
    <mergeCell ref="P12:Q12"/>
    <mergeCell ref="R12:S12"/>
    <mergeCell ref="A13:I13"/>
    <mergeCell ref="J13:K13"/>
    <mergeCell ref="L13:M13"/>
    <mergeCell ref="N13:O13"/>
    <mergeCell ref="P13:Q13"/>
    <mergeCell ref="R13:S13"/>
    <mergeCell ref="T13:U13"/>
    <mergeCell ref="A14:I14"/>
    <mergeCell ref="J14:K14"/>
    <mergeCell ref="A22:I22"/>
    <mergeCell ref="J22:K22"/>
    <mergeCell ref="L22:M22"/>
    <mergeCell ref="N22:O22"/>
    <mergeCell ref="P22:Q22"/>
    <mergeCell ref="R22:S22"/>
    <mergeCell ref="T22:U22"/>
    <mergeCell ref="A20:I20"/>
    <mergeCell ref="J20:K20"/>
    <mergeCell ref="L20:M20"/>
    <mergeCell ref="N20:O20"/>
    <mergeCell ref="P20:Q20"/>
    <mergeCell ref="R20:S20"/>
    <mergeCell ref="T23:U23"/>
    <mergeCell ref="A24:I24"/>
    <mergeCell ref="J24:K24"/>
    <mergeCell ref="L24:M24"/>
    <mergeCell ref="N24:O24"/>
    <mergeCell ref="P24:Q24"/>
    <mergeCell ref="R24:S24"/>
    <mergeCell ref="T24:U24"/>
    <mergeCell ref="A23:I23"/>
    <mergeCell ref="J23:K23"/>
    <mergeCell ref="L23:M23"/>
    <mergeCell ref="N23:O23"/>
    <mergeCell ref="P23:Q23"/>
    <mergeCell ref="R23:S23"/>
    <mergeCell ref="T25:U25"/>
    <mergeCell ref="A26:I26"/>
    <mergeCell ref="J26:K26"/>
    <mergeCell ref="L26:M26"/>
    <mergeCell ref="N26:O26"/>
    <mergeCell ref="P26:Q26"/>
    <mergeCell ref="R26:S26"/>
    <mergeCell ref="T26:U26"/>
    <mergeCell ref="A25:I25"/>
    <mergeCell ref="J25:K25"/>
    <mergeCell ref="L25:M25"/>
    <mergeCell ref="N25:O25"/>
    <mergeCell ref="P25:Q25"/>
    <mergeCell ref="R25:S25"/>
    <mergeCell ref="T27:U27"/>
    <mergeCell ref="A28:I28"/>
    <mergeCell ref="J28:K28"/>
    <mergeCell ref="L28:M28"/>
    <mergeCell ref="N28:O28"/>
    <mergeCell ref="P28:Q28"/>
    <mergeCell ref="R28:S28"/>
    <mergeCell ref="T28:U28"/>
    <mergeCell ref="A27:I27"/>
    <mergeCell ref="J27:K27"/>
    <mergeCell ref="L27:M27"/>
    <mergeCell ref="N27:O27"/>
    <mergeCell ref="P27:Q27"/>
    <mergeCell ref="R27:S27"/>
    <mergeCell ref="T29:U29"/>
    <mergeCell ref="A30:I30"/>
    <mergeCell ref="J30:K30"/>
    <mergeCell ref="L30:M30"/>
    <mergeCell ref="N30:O30"/>
    <mergeCell ref="P30:Q30"/>
    <mergeCell ref="R30:S30"/>
    <mergeCell ref="T30:U30"/>
    <mergeCell ref="A29:I29"/>
    <mergeCell ref="J29:K29"/>
    <mergeCell ref="L29:M29"/>
    <mergeCell ref="N29:O29"/>
    <mergeCell ref="P29:Q29"/>
    <mergeCell ref="R29:S29"/>
    <mergeCell ref="T31:U31"/>
    <mergeCell ref="A32:I32"/>
    <mergeCell ref="J32:K32"/>
    <mergeCell ref="L32:M32"/>
    <mergeCell ref="N32:O32"/>
    <mergeCell ref="P32:Q32"/>
    <mergeCell ref="R32:S32"/>
    <mergeCell ref="T32:U32"/>
    <mergeCell ref="A31:I31"/>
    <mergeCell ref="J31:K31"/>
    <mergeCell ref="L31:M31"/>
    <mergeCell ref="N31:O31"/>
    <mergeCell ref="P31:Q31"/>
    <mergeCell ref="R31:S31"/>
    <mergeCell ref="T33:U33"/>
    <mergeCell ref="A34:I34"/>
    <mergeCell ref="J34:K34"/>
    <mergeCell ref="L34:M34"/>
    <mergeCell ref="N34:O34"/>
    <mergeCell ref="P34:Q34"/>
    <mergeCell ref="R34:S34"/>
    <mergeCell ref="T34:U34"/>
    <mergeCell ref="A33:I33"/>
    <mergeCell ref="J33:K33"/>
    <mergeCell ref="L33:M33"/>
    <mergeCell ref="N33:O33"/>
    <mergeCell ref="P33:Q33"/>
    <mergeCell ref="R33:S33"/>
    <mergeCell ref="T35:U35"/>
    <mergeCell ref="A36:I36"/>
    <mergeCell ref="J36:K36"/>
    <mergeCell ref="L36:M36"/>
    <mergeCell ref="N36:O36"/>
    <mergeCell ref="P36:Q36"/>
    <mergeCell ref="R36:S36"/>
    <mergeCell ref="T36:U36"/>
    <mergeCell ref="A35:I35"/>
    <mergeCell ref="J35:K35"/>
    <mergeCell ref="L35:M35"/>
    <mergeCell ref="N35:O35"/>
    <mergeCell ref="P35:Q35"/>
    <mergeCell ref="R35:S35"/>
    <mergeCell ref="T37:U37"/>
    <mergeCell ref="A38:I38"/>
    <mergeCell ref="J38:K38"/>
    <mergeCell ref="L38:M38"/>
    <mergeCell ref="N38:O38"/>
    <mergeCell ref="P38:Q38"/>
    <mergeCell ref="R38:S38"/>
    <mergeCell ref="T38:U38"/>
    <mergeCell ref="A37:I37"/>
    <mergeCell ref="J37:K37"/>
    <mergeCell ref="L37:M37"/>
    <mergeCell ref="N37:O37"/>
    <mergeCell ref="P37:Q37"/>
    <mergeCell ref="R37:S37"/>
    <mergeCell ref="T39:U39"/>
    <mergeCell ref="A40:I40"/>
    <mergeCell ref="J40:K40"/>
    <mergeCell ref="L40:M40"/>
    <mergeCell ref="N40:O40"/>
    <mergeCell ref="P40:Q40"/>
    <mergeCell ref="R40:S40"/>
    <mergeCell ref="T40:U40"/>
    <mergeCell ref="A39:I39"/>
    <mergeCell ref="J39:K39"/>
    <mergeCell ref="L39:M39"/>
    <mergeCell ref="N39:O39"/>
    <mergeCell ref="P39:Q39"/>
    <mergeCell ref="R39:S39"/>
    <mergeCell ref="T41:U41"/>
    <mergeCell ref="A42:I42"/>
    <mergeCell ref="J42:K42"/>
    <mergeCell ref="L42:M42"/>
    <mergeCell ref="N42:O42"/>
    <mergeCell ref="P42:Q42"/>
    <mergeCell ref="R42:S42"/>
    <mergeCell ref="T42:U42"/>
    <mergeCell ref="A41:I41"/>
    <mergeCell ref="J41:K41"/>
    <mergeCell ref="L41:M41"/>
    <mergeCell ref="N41:O41"/>
    <mergeCell ref="P41:Q41"/>
    <mergeCell ref="R41:S41"/>
    <mergeCell ref="T43:U43"/>
    <mergeCell ref="A44:I44"/>
    <mergeCell ref="J44:K44"/>
    <mergeCell ref="L44:M44"/>
    <mergeCell ref="N44:O44"/>
    <mergeCell ref="P44:Q44"/>
    <mergeCell ref="R44:S44"/>
    <mergeCell ref="T44:U44"/>
    <mergeCell ref="A43:I43"/>
    <mergeCell ref="J43:K43"/>
    <mergeCell ref="L43:M43"/>
    <mergeCell ref="N43:O43"/>
    <mergeCell ref="P43:Q43"/>
    <mergeCell ref="R43:S43"/>
    <mergeCell ref="T45:U45"/>
    <mergeCell ref="A46:I46"/>
    <mergeCell ref="J46:K46"/>
    <mergeCell ref="L46:M46"/>
    <mergeCell ref="N46:O46"/>
    <mergeCell ref="P46:Q46"/>
    <mergeCell ref="R46:S46"/>
    <mergeCell ref="T46:U46"/>
    <mergeCell ref="A45:I45"/>
    <mergeCell ref="J45:K45"/>
    <mergeCell ref="L45:M45"/>
    <mergeCell ref="N45:O45"/>
    <mergeCell ref="P45:Q45"/>
    <mergeCell ref="R45:S45"/>
    <mergeCell ref="T47:U47"/>
    <mergeCell ref="A48:I48"/>
    <mergeCell ref="J48:K48"/>
    <mergeCell ref="L48:M48"/>
    <mergeCell ref="N48:O48"/>
    <mergeCell ref="P48:Q48"/>
    <mergeCell ref="R48:S48"/>
    <mergeCell ref="T48:U48"/>
    <mergeCell ref="A47:I47"/>
    <mergeCell ref="J47:K47"/>
    <mergeCell ref="L47:M47"/>
    <mergeCell ref="N47:O47"/>
    <mergeCell ref="P47:Q47"/>
    <mergeCell ref="R47:S47"/>
    <mergeCell ref="T49:U49"/>
    <mergeCell ref="A50:I50"/>
    <mergeCell ref="J50:K50"/>
    <mergeCell ref="L50:M50"/>
    <mergeCell ref="N50:O50"/>
    <mergeCell ref="P50:Q50"/>
    <mergeCell ref="R50:S50"/>
    <mergeCell ref="T50:U50"/>
    <mergeCell ref="A49:I49"/>
    <mergeCell ref="J49:K49"/>
    <mergeCell ref="L49:M49"/>
    <mergeCell ref="N49:O49"/>
    <mergeCell ref="P49:Q49"/>
    <mergeCell ref="R49:S49"/>
    <mergeCell ref="T51:U51"/>
    <mergeCell ref="A52:I52"/>
    <mergeCell ref="J52:K52"/>
    <mergeCell ref="L52:M52"/>
    <mergeCell ref="N52:O52"/>
    <mergeCell ref="P52:Q52"/>
    <mergeCell ref="R52:S52"/>
    <mergeCell ref="T52:U52"/>
    <mergeCell ref="A51:I51"/>
    <mergeCell ref="J51:K51"/>
    <mergeCell ref="L51:M51"/>
    <mergeCell ref="N51:O51"/>
    <mergeCell ref="P51:Q51"/>
    <mergeCell ref="R51:S51"/>
    <mergeCell ref="T53:U53"/>
    <mergeCell ref="A54:I54"/>
    <mergeCell ref="J54:K54"/>
    <mergeCell ref="L54:M54"/>
    <mergeCell ref="N54:O54"/>
    <mergeCell ref="P54:Q54"/>
    <mergeCell ref="R54:S54"/>
    <mergeCell ref="T54:U54"/>
    <mergeCell ref="A53:I53"/>
    <mergeCell ref="J53:K53"/>
    <mergeCell ref="L53:M53"/>
    <mergeCell ref="N53:O53"/>
    <mergeCell ref="P53:Q53"/>
    <mergeCell ref="R53:S53"/>
    <mergeCell ref="T57:U57"/>
    <mergeCell ref="A57:I57"/>
    <mergeCell ref="J57:K57"/>
    <mergeCell ref="L57:M57"/>
    <mergeCell ref="N57:O57"/>
    <mergeCell ref="P57:Q57"/>
    <mergeCell ref="R57:S57"/>
    <mergeCell ref="T55:U55"/>
    <mergeCell ref="A56:I56"/>
    <mergeCell ref="J56:K56"/>
    <mergeCell ref="L56:M56"/>
    <mergeCell ref="N56:O56"/>
    <mergeCell ref="P56:Q56"/>
    <mergeCell ref="R56:S56"/>
    <mergeCell ref="T56:U56"/>
    <mergeCell ref="A55:I55"/>
    <mergeCell ref="J55:K55"/>
    <mergeCell ref="L55:M55"/>
    <mergeCell ref="N55:O55"/>
    <mergeCell ref="P55:Q55"/>
    <mergeCell ref="R55:S55"/>
    <mergeCell ref="A19:I19"/>
    <mergeCell ref="J19:K19"/>
    <mergeCell ref="L19:M19"/>
    <mergeCell ref="N19:O19"/>
    <mergeCell ref="P19:Q19"/>
    <mergeCell ref="R19:S19"/>
    <mergeCell ref="T19:U19"/>
    <mergeCell ref="A21:I21"/>
    <mergeCell ref="J21:K21"/>
    <mergeCell ref="L21:M21"/>
    <mergeCell ref="N21:O21"/>
    <mergeCell ref="P21:Q21"/>
    <mergeCell ref="R21:S21"/>
    <mergeCell ref="T21:U21"/>
    <mergeCell ref="T20:U20"/>
    <mergeCell ref="N14:O14"/>
    <mergeCell ref="P14:Q14"/>
    <mergeCell ref="R14:S14"/>
    <mergeCell ref="T14:U14"/>
    <mergeCell ref="A18:I18"/>
    <mergeCell ref="J18:K18"/>
    <mergeCell ref="L18:M18"/>
    <mergeCell ref="N18:O18"/>
    <mergeCell ref="P18:Q18"/>
    <mergeCell ref="R18:S18"/>
    <mergeCell ref="T18:U18"/>
    <mergeCell ref="T16:U16"/>
    <mergeCell ref="A17:I17"/>
    <mergeCell ref="J17:K17"/>
    <mergeCell ref="L17:M17"/>
    <mergeCell ref="N17:O17"/>
    <mergeCell ref="P17:Q17"/>
    <mergeCell ref="R17:S17"/>
    <mergeCell ref="T17:U17"/>
    <mergeCell ref="A16:I16"/>
    <mergeCell ref="J16:K16"/>
    <mergeCell ref="L16:M16"/>
    <mergeCell ref="N16:O16"/>
    <mergeCell ref="P16:Q16"/>
  </mergeCells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"/>
  <sheetViews>
    <sheetView zoomScaleNormal="100" workbookViewId="0">
      <selection sqref="A1:E1"/>
    </sheetView>
  </sheetViews>
  <sheetFormatPr defaultRowHeight="15" x14ac:dyDescent="0.25"/>
  <cols>
    <col min="4" max="4" width="10.140625" customWidth="1"/>
  </cols>
  <sheetData>
    <row r="1" spans="1:16" x14ac:dyDescent="0.25">
      <c r="A1" s="84" t="s">
        <v>0</v>
      </c>
      <c r="B1" s="84"/>
      <c r="C1" s="84"/>
      <c r="D1" s="84"/>
      <c r="E1" s="84"/>
    </row>
    <row r="2" spans="1:16" x14ac:dyDescent="0.25">
      <c r="A2" s="73" t="s">
        <v>1</v>
      </c>
      <c r="B2" s="73"/>
      <c r="C2" s="1"/>
      <c r="D2" s="2"/>
    </row>
    <row r="3" spans="1:16" x14ac:dyDescent="0.25">
      <c r="A3" s="73" t="s">
        <v>2</v>
      </c>
      <c r="B3" s="73"/>
    </row>
    <row r="4" spans="1:16" x14ac:dyDescent="0.25">
      <c r="A4" s="73" t="s">
        <v>3</v>
      </c>
      <c r="B4" s="73"/>
    </row>
    <row r="5" spans="1:16" x14ac:dyDescent="0.25">
      <c r="A5" s="73" t="s">
        <v>4</v>
      </c>
      <c r="B5" s="73"/>
    </row>
    <row r="6" spans="1:16" s="5" customFormat="1" ht="18.75" x14ac:dyDescent="0.3">
      <c r="A6" s="195" t="s">
        <v>105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</row>
    <row r="7" spans="1:16" x14ac:dyDescent="0.25">
      <c r="A7" s="83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x14ac:dyDescent="0.25">
      <c r="A8" s="83" t="s">
        <v>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ht="28.5" customHeight="1" x14ac:dyDescent="0.25">
      <c r="A9" s="197" t="s">
        <v>106</v>
      </c>
      <c r="B9" s="198"/>
      <c r="C9" s="198"/>
      <c r="D9" s="198"/>
      <c r="E9" s="198"/>
      <c r="F9" s="198"/>
      <c r="G9" s="199" t="s">
        <v>8</v>
      </c>
      <c r="H9" s="73"/>
      <c r="I9" s="200" t="s">
        <v>261</v>
      </c>
      <c r="J9" s="201"/>
      <c r="K9" s="199" t="s">
        <v>9</v>
      </c>
      <c r="L9" s="73"/>
      <c r="M9" s="202" t="s">
        <v>262</v>
      </c>
      <c r="N9" s="73"/>
      <c r="O9" s="202" t="s">
        <v>263</v>
      </c>
      <c r="P9" s="73"/>
    </row>
    <row r="10" spans="1:16" x14ac:dyDescent="0.25">
      <c r="A10" s="193" t="s">
        <v>6</v>
      </c>
      <c r="B10" s="194"/>
      <c r="C10" s="194"/>
      <c r="D10" s="194"/>
      <c r="E10" s="194"/>
      <c r="F10" s="194"/>
      <c r="G10" s="125" t="s">
        <v>11</v>
      </c>
      <c r="H10" s="73"/>
      <c r="I10" s="125">
        <v>2</v>
      </c>
      <c r="J10" s="73"/>
      <c r="K10" s="125">
        <v>3</v>
      </c>
      <c r="L10" s="73"/>
      <c r="M10" s="125">
        <v>4</v>
      </c>
      <c r="N10" s="73"/>
      <c r="O10" s="125">
        <v>5</v>
      </c>
      <c r="P10" s="73"/>
    </row>
    <row r="11" spans="1:16" x14ac:dyDescent="0.25">
      <c r="A11" s="190" t="s">
        <v>109</v>
      </c>
      <c r="B11" s="73"/>
      <c r="C11" s="73"/>
      <c r="D11" s="73"/>
      <c r="E11" s="73"/>
      <c r="F11" s="73"/>
      <c r="G11" s="191">
        <v>1688232.99</v>
      </c>
      <c r="H11" s="73"/>
      <c r="I11" s="191">
        <v>2117648</v>
      </c>
      <c r="J11" s="73"/>
      <c r="K11" s="191">
        <f>K12+K15</f>
        <v>2014255.48</v>
      </c>
      <c r="L11" s="73"/>
      <c r="M11" s="192">
        <f>K11/G11*100</f>
        <v>119.31146304634173</v>
      </c>
      <c r="N11" s="189"/>
      <c r="O11" s="192">
        <f>K11/I11*100</f>
        <v>95.117577614409939</v>
      </c>
      <c r="P11" s="189"/>
    </row>
    <row r="12" spans="1:16" x14ac:dyDescent="0.25">
      <c r="A12" s="185" t="s">
        <v>110</v>
      </c>
      <c r="B12" s="73"/>
      <c r="C12" s="73"/>
      <c r="D12" s="73"/>
      <c r="E12" s="73"/>
      <c r="F12" s="73"/>
      <c r="G12" s="186">
        <f>G13+G14</f>
        <v>1688232.99</v>
      </c>
      <c r="H12" s="73"/>
      <c r="I12" s="186">
        <v>2109347</v>
      </c>
      <c r="J12" s="73"/>
      <c r="K12" s="186">
        <f t="shared" ref="K12" si="0">K13+K14</f>
        <v>2006348.33</v>
      </c>
      <c r="L12" s="73"/>
      <c r="M12" s="187">
        <f>K12/G12*100</f>
        <v>118.84309463707376</v>
      </c>
      <c r="N12" s="73"/>
      <c r="O12" s="188">
        <f>K12/I12*100</f>
        <v>95.1170352720534</v>
      </c>
      <c r="P12" s="189"/>
    </row>
    <row r="13" spans="1:16" x14ac:dyDescent="0.25">
      <c r="A13" s="182" t="s">
        <v>111</v>
      </c>
      <c r="B13" s="73"/>
      <c r="C13" s="73"/>
      <c r="D13" s="73"/>
      <c r="E13" s="73"/>
      <c r="F13" s="73"/>
      <c r="G13" s="183">
        <v>1528629.03</v>
      </c>
      <c r="H13" s="73"/>
      <c r="I13" s="183">
        <f>I12-I14</f>
        <v>1927347</v>
      </c>
      <c r="J13" s="73"/>
      <c r="K13" s="183">
        <v>1829212.86</v>
      </c>
      <c r="L13" s="73"/>
      <c r="M13" s="181">
        <f>K13/G13*100</f>
        <v>119.66362172253133</v>
      </c>
      <c r="N13" s="181"/>
      <c r="O13" s="184">
        <f>K13/I13*100</f>
        <v>94.90833046669853</v>
      </c>
      <c r="P13" s="184"/>
    </row>
    <row r="14" spans="1:16" x14ac:dyDescent="0.25">
      <c r="A14" s="182" t="s">
        <v>112</v>
      </c>
      <c r="B14" s="73"/>
      <c r="C14" s="73"/>
      <c r="D14" s="73"/>
      <c r="E14" s="73"/>
      <c r="F14" s="73"/>
      <c r="G14" s="183">
        <v>159603.96</v>
      </c>
      <c r="H14" s="73"/>
      <c r="I14" s="183">
        <v>182000</v>
      </c>
      <c r="J14" s="73"/>
      <c r="K14" s="183">
        <v>177135.47</v>
      </c>
      <c r="L14" s="73"/>
      <c r="M14" s="181">
        <f>K14/G14*100</f>
        <v>110.9843828436337</v>
      </c>
      <c r="N14" s="181"/>
      <c r="O14" s="184">
        <f>K14/I14*100</f>
        <v>97.327181318681326</v>
      </c>
      <c r="P14" s="184"/>
    </row>
    <row r="15" spans="1:16" x14ac:dyDescent="0.25">
      <c r="A15" s="185" t="s">
        <v>113</v>
      </c>
      <c r="B15" s="73"/>
      <c r="C15" s="73"/>
      <c r="D15" s="73"/>
      <c r="E15" s="73"/>
      <c r="F15" s="73"/>
      <c r="G15" s="186">
        <v>0</v>
      </c>
      <c r="H15" s="73"/>
      <c r="I15" s="186">
        <v>8301</v>
      </c>
      <c r="J15" s="73"/>
      <c r="K15" s="186">
        <v>7907.15</v>
      </c>
      <c r="L15" s="73"/>
      <c r="M15" s="187">
        <v>0</v>
      </c>
      <c r="N15" s="187"/>
      <c r="O15" s="188">
        <f>K15/I15*100</f>
        <v>95.255390916757008</v>
      </c>
      <c r="P15" s="188"/>
    </row>
    <row r="16" spans="1:16" x14ac:dyDescent="0.25">
      <c r="A16" s="182" t="s">
        <v>114</v>
      </c>
      <c r="B16" s="73"/>
      <c r="C16" s="73"/>
      <c r="D16" s="73"/>
      <c r="E16" s="73"/>
      <c r="F16" s="73"/>
      <c r="G16" s="183">
        <v>0</v>
      </c>
      <c r="H16" s="73"/>
      <c r="I16" s="183">
        <v>8301</v>
      </c>
      <c r="J16" s="73"/>
      <c r="K16" s="183">
        <v>7907.15</v>
      </c>
      <c r="L16" s="73"/>
      <c r="M16" s="181">
        <v>0</v>
      </c>
      <c r="N16" s="181"/>
      <c r="O16" s="181">
        <v>95.26</v>
      </c>
      <c r="P16" s="181"/>
    </row>
  </sheetData>
  <mergeCells count="56">
    <mergeCell ref="A2:B2"/>
    <mergeCell ref="A3:B3"/>
    <mergeCell ref="A4:B4"/>
    <mergeCell ref="A5:B5"/>
    <mergeCell ref="A1:E1"/>
    <mergeCell ref="A6:P6"/>
    <mergeCell ref="A7:P7"/>
    <mergeCell ref="A8:P8"/>
    <mergeCell ref="A9:F9"/>
    <mergeCell ref="G9:H9"/>
    <mergeCell ref="I9:J9"/>
    <mergeCell ref="K9:L9"/>
    <mergeCell ref="M9:N9"/>
    <mergeCell ref="O9:P9"/>
    <mergeCell ref="M10:N10"/>
    <mergeCell ref="O10:P10"/>
    <mergeCell ref="A11:F11"/>
    <mergeCell ref="G11:H11"/>
    <mergeCell ref="I11:J11"/>
    <mergeCell ref="K11:L11"/>
    <mergeCell ref="M11:N11"/>
    <mergeCell ref="O11:P11"/>
    <mergeCell ref="A10:F10"/>
    <mergeCell ref="G10:H10"/>
    <mergeCell ref="I10:J10"/>
    <mergeCell ref="K10:L10"/>
    <mergeCell ref="M12:N12"/>
    <mergeCell ref="O12:P12"/>
    <mergeCell ref="A13:F13"/>
    <mergeCell ref="G13:H13"/>
    <mergeCell ref="I13:J13"/>
    <mergeCell ref="K13:L13"/>
    <mergeCell ref="M13:N13"/>
    <mergeCell ref="O13:P13"/>
    <mergeCell ref="A12:F12"/>
    <mergeCell ref="G12:H12"/>
    <mergeCell ref="I12:J12"/>
    <mergeCell ref="K12:L12"/>
    <mergeCell ref="M14:N14"/>
    <mergeCell ref="O14:P14"/>
    <mergeCell ref="A15:F15"/>
    <mergeCell ref="G15:H15"/>
    <mergeCell ref="I15:J15"/>
    <mergeCell ref="K15:L15"/>
    <mergeCell ref="M15:N15"/>
    <mergeCell ref="O15:P15"/>
    <mergeCell ref="A14:F14"/>
    <mergeCell ref="G14:H14"/>
    <mergeCell ref="I14:J14"/>
    <mergeCell ref="K14:L14"/>
    <mergeCell ref="M16:N16"/>
    <mergeCell ref="O16:P16"/>
    <mergeCell ref="A16:F16"/>
    <mergeCell ref="G16:H16"/>
    <mergeCell ref="I16:J16"/>
    <mergeCell ref="K16:L16"/>
  </mergeCell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5"/>
  <sheetViews>
    <sheetView zoomScaleNormal="100" workbookViewId="0">
      <selection activeCell="J19" sqref="J19"/>
    </sheetView>
  </sheetViews>
  <sheetFormatPr defaultRowHeight="15" x14ac:dyDescent="0.25"/>
  <cols>
    <col min="4" max="4" width="10.140625" customWidth="1"/>
    <col min="5" max="5" width="1.85546875" customWidth="1"/>
    <col min="7" max="7" width="0.85546875" customWidth="1"/>
    <col min="8" max="8" width="1.42578125" customWidth="1"/>
    <col min="9" max="9" width="2" customWidth="1"/>
    <col min="10" max="10" width="3.28515625" customWidth="1"/>
    <col min="11" max="11" width="3.7109375" customWidth="1"/>
    <col min="12" max="12" width="2.28515625" customWidth="1"/>
  </cols>
  <sheetData>
    <row r="1" spans="1:22" x14ac:dyDescent="0.25">
      <c r="A1" s="84" t="s">
        <v>0</v>
      </c>
      <c r="B1" s="84"/>
      <c r="C1" s="84"/>
      <c r="D1" s="84"/>
      <c r="E1" s="84"/>
    </row>
    <row r="2" spans="1:22" x14ac:dyDescent="0.25">
      <c r="A2" s="73" t="s">
        <v>1</v>
      </c>
      <c r="B2" s="73"/>
      <c r="C2" s="1"/>
      <c r="D2" s="2"/>
    </row>
    <row r="3" spans="1:22" x14ac:dyDescent="0.25">
      <c r="A3" s="73" t="s">
        <v>2</v>
      </c>
      <c r="B3" s="73"/>
    </row>
    <row r="4" spans="1:22" x14ac:dyDescent="0.25">
      <c r="A4" s="73" t="s">
        <v>3</v>
      </c>
      <c r="B4" s="73"/>
    </row>
    <row r="5" spans="1:22" x14ac:dyDescent="0.25">
      <c r="A5" s="73" t="s">
        <v>4</v>
      </c>
      <c r="B5" s="73"/>
    </row>
    <row r="6" spans="1:22" s="6" customFormat="1" ht="18.75" x14ac:dyDescent="0.3">
      <c r="A6" s="212" t="s">
        <v>115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</row>
    <row r="7" spans="1:22" x14ac:dyDescent="0.25">
      <c r="A7" s="83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</row>
    <row r="8" spans="1:22" x14ac:dyDescent="0.25">
      <c r="A8" s="83" t="s">
        <v>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</row>
    <row r="9" spans="1:22" ht="28.5" customHeight="1" x14ac:dyDescent="0.25">
      <c r="A9" s="214" t="s">
        <v>116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199" t="s">
        <v>8</v>
      </c>
      <c r="N9" s="73"/>
      <c r="O9" s="200" t="s">
        <v>261</v>
      </c>
      <c r="P9" s="201"/>
      <c r="Q9" s="199" t="s">
        <v>9</v>
      </c>
      <c r="R9" s="73"/>
      <c r="S9" s="202" t="s">
        <v>262</v>
      </c>
      <c r="T9" s="73"/>
      <c r="U9" s="202" t="s">
        <v>263</v>
      </c>
      <c r="V9" s="73"/>
    </row>
    <row r="10" spans="1:22" x14ac:dyDescent="0.25">
      <c r="A10" s="211" t="s">
        <v>117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125" t="s">
        <v>11</v>
      </c>
      <c r="N10" s="73"/>
      <c r="O10" s="125">
        <v>2</v>
      </c>
      <c r="P10" s="73"/>
      <c r="Q10" s="125">
        <v>3</v>
      </c>
      <c r="R10" s="73"/>
      <c r="S10" s="125">
        <v>4</v>
      </c>
      <c r="T10" s="73"/>
      <c r="U10" s="125">
        <v>5</v>
      </c>
      <c r="V10" s="73"/>
    </row>
    <row r="11" spans="1:22" ht="1.5" customHeight="1" x14ac:dyDescent="0.25">
      <c r="A11" s="204" t="s">
        <v>118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205" t="s">
        <v>6</v>
      </c>
      <c r="N11" s="73"/>
      <c r="O11" s="205">
        <v>13538</v>
      </c>
      <c r="P11" s="73"/>
      <c r="Q11" s="205" t="s">
        <v>6</v>
      </c>
      <c r="R11" s="73"/>
      <c r="S11" s="203" t="s">
        <v>6</v>
      </c>
      <c r="T11" s="73"/>
      <c r="U11" s="203" t="s">
        <v>6</v>
      </c>
      <c r="V11" s="73"/>
    </row>
    <row r="12" spans="1:22" x14ac:dyDescent="0.25">
      <c r="A12" s="210" t="s">
        <v>119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206">
        <v>9644.84</v>
      </c>
      <c r="N12" s="73"/>
      <c r="O12" s="206">
        <v>13538</v>
      </c>
      <c r="P12" s="73"/>
      <c r="Q12" s="206">
        <v>11078.18</v>
      </c>
      <c r="R12" s="73"/>
      <c r="S12" s="207">
        <f>Q12/M12*100</f>
        <v>114.86121076140195</v>
      </c>
      <c r="T12" s="189"/>
      <c r="U12" s="208">
        <f>Q12/O12*100</f>
        <v>81.830255576894672</v>
      </c>
      <c r="V12" s="209"/>
    </row>
    <row r="13" spans="1:22" x14ac:dyDescent="0.25">
      <c r="A13" s="210" t="s">
        <v>120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206">
        <v>9644.84</v>
      </c>
      <c r="N13" s="73"/>
      <c r="O13" s="206">
        <v>13538</v>
      </c>
      <c r="P13" s="73"/>
      <c r="Q13" s="206">
        <v>11078.18</v>
      </c>
      <c r="R13" s="73"/>
      <c r="S13" s="207">
        <f t="shared" ref="S13:S14" si="0">Q13/M13*100</f>
        <v>114.86121076140195</v>
      </c>
      <c r="T13" s="189"/>
      <c r="U13" s="208">
        <f t="shared" ref="U13:U14" si="1">Q13/O13*100</f>
        <v>81.830255576894672</v>
      </c>
      <c r="V13" s="209"/>
    </row>
    <row r="14" spans="1:22" x14ac:dyDescent="0.25">
      <c r="A14" s="210" t="s">
        <v>121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206">
        <v>9644.84</v>
      </c>
      <c r="N14" s="73"/>
      <c r="O14" s="206">
        <v>13538</v>
      </c>
      <c r="P14" s="73"/>
      <c r="Q14" s="206">
        <v>11078.18</v>
      </c>
      <c r="R14" s="73"/>
      <c r="S14" s="207">
        <f t="shared" si="0"/>
        <v>114.86121076140195</v>
      </c>
      <c r="T14" s="189"/>
      <c r="U14" s="208">
        <f t="shared" si="1"/>
        <v>81.830255576894672</v>
      </c>
      <c r="V14" s="209"/>
    </row>
    <row r="15" spans="1:22" x14ac:dyDescent="0.25">
      <c r="A15" s="204" t="s">
        <v>122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205">
        <v>9644.84</v>
      </c>
      <c r="N15" s="73"/>
      <c r="O15" s="205">
        <v>13538</v>
      </c>
      <c r="P15" s="73"/>
      <c r="Q15" s="205">
        <v>11078.18</v>
      </c>
      <c r="R15" s="73"/>
      <c r="S15" s="203">
        <v>114.86</v>
      </c>
      <c r="T15" s="73"/>
      <c r="U15" s="203">
        <v>81.83</v>
      </c>
      <c r="V15" s="73"/>
    </row>
  </sheetData>
  <mergeCells count="50">
    <mergeCell ref="A2:B2"/>
    <mergeCell ref="A3:B3"/>
    <mergeCell ref="A4:B4"/>
    <mergeCell ref="A5:B5"/>
    <mergeCell ref="A1:E1"/>
    <mergeCell ref="M12:N12"/>
    <mergeCell ref="O12:P12"/>
    <mergeCell ref="A6:V6"/>
    <mergeCell ref="A7:V7"/>
    <mergeCell ref="A8:V8"/>
    <mergeCell ref="A9:L9"/>
    <mergeCell ref="M9:N9"/>
    <mergeCell ref="O9:P9"/>
    <mergeCell ref="Q9:R9"/>
    <mergeCell ref="S9:T9"/>
    <mergeCell ref="U9:V9"/>
    <mergeCell ref="S10:T10"/>
    <mergeCell ref="U10:V10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Q12:R12"/>
    <mergeCell ref="S12:T12"/>
    <mergeCell ref="S13:T13"/>
    <mergeCell ref="U13:V13"/>
    <mergeCell ref="A14:L14"/>
    <mergeCell ref="M14:N14"/>
    <mergeCell ref="O14:P14"/>
    <mergeCell ref="Q14:R14"/>
    <mergeCell ref="S14:T14"/>
    <mergeCell ref="U14:V14"/>
    <mergeCell ref="A13:L13"/>
    <mergeCell ref="M13:N13"/>
    <mergeCell ref="O13:P13"/>
    <mergeCell ref="Q13:R13"/>
    <mergeCell ref="U12:V12"/>
    <mergeCell ref="A12:L12"/>
    <mergeCell ref="S15:T15"/>
    <mergeCell ref="U15:V15"/>
    <mergeCell ref="A15:L15"/>
    <mergeCell ref="M15:N15"/>
    <mergeCell ref="O15:P15"/>
    <mergeCell ref="Q15:R15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3DFC-318E-468D-8483-1E8A2B40156B}">
  <sheetPr>
    <pageSetUpPr fitToPage="1"/>
  </sheetPr>
  <dimension ref="A1:V28"/>
  <sheetViews>
    <sheetView workbookViewId="0">
      <selection activeCell="A24" sqref="A24:V24"/>
    </sheetView>
  </sheetViews>
  <sheetFormatPr defaultRowHeight="15" x14ac:dyDescent="0.25"/>
  <cols>
    <col min="1" max="3" width="9.140625" style="9"/>
    <col min="4" max="4" width="11.85546875" style="9" customWidth="1"/>
    <col min="5" max="5" width="3.28515625" style="9" customWidth="1"/>
    <col min="6" max="6" width="0.42578125" style="9" customWidth="1"/>
    <col min="7" max="7" width="0.7109375" style="9" customWidth="1"/>
    <col min="8" max="8" width="9.140625" style="9" customWidth="1"/>
    <col min="9" max="9" width="1.28515625" style="9" customWidth="1"/>
    <col min="10" max="10" width="9.140625" style="9"/>
    <col min="11" max="11" width="1.28515625" style="9" customWidth="1"/>
    <col min="12" max="12" width="0.140625" style="9" customWidth="1"/>
    <col min="13" max="18" width="9.140625" style="9"/>
    <col min="19" max="19" width="7.7109375" style="9" customWidth="1"/>
    <col min="20" max="20" width="7" style="9" customWidth="1"/>
    <col min="21" max="21" width="7.5703125" style="9" customWidth="1"/>
    <col min="22" max="22" width="6.7109375" style="9" customWidth="1"/>
    <col min="23" max="16384" width="9.140625" style="9"/>
  </cols>
  <sheetData>
    <row r="1" spans="1:22" x14ac:dyDescent="0.25">
      <c r="A1" s="172" t="s">
        <v>0</v>
      </c>
      <c r="B1" s="172"/>
      <c r="C1" s="84"/>
      <c r="D1" s="84"/>
    </row>
    <row r="2" spans="1:22" x14ac:dyDescent="0.25">
      <c r="A2" s="144" t="s">
        <v>1</v>
      </c>
      <c r="B2" s="144"/>
      <c r="C2" s="8"/>
      <c r="D2" s="10"/>
    </row>
    <row r="3" spans="1:22" x14ac:dyDescent="0.25">
      <c r="A3" s="144" t="s">
        <v>2</v>
      </c>
      <c r="B3" s="144"/>
    </row>
    <row r="4" spans="1:22" x14ac:dyDescent="0.25">
      <c r="A4" s="144" t="s">
        <v>3</v>
      </c>
      <c r="B4" s="144"/>
    </row>
    <row r="5" spans="1:22" x14ac:dyDescent="0.25">
      <c r="A5" s="144" t="s">
        <v>4</v>
      </c>
      <c r="B5" s="144"/>
    </row>
    <row r="6" spans="1:22" s="11" customFormat="1" ht="18.75" x14ac:dyDescent="0.3">
      <c r="A6" s="173" t="s">
        <v>123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84"/>
      <c r="U6" s="84"/>
      <c r="V6" s="84"/>
    </row>
    <row r="7" spans="1:22" x14ac:dyDescent="0.25">
      <c r="A7" s="216" t="s">
        <v>5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8"/>
      <c r="U7" s="218"/>
      <c r="V7" s="218"/>
    </row>
    <row r="8" spans="1:22" x14ac:dyDescent="0.25">
      <c r="A8" s="178" t="s">
        <v>6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</row>
    <row r="10" spans="1:22" ht="40.5" customHeight="1" x14ac:dyDescent="0.25">
      <c r="A10" s="228" t="s">
        <v>7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99" t="s">
        <v>8</v>
      </c>
      <c r="N10" s="73"/>
      <c r="O10" s="200" t="s">
        <v>261</v>
      </c>
      <c r="P10" s="201"/>
      <c r="Q10" s="199" t="s">
        <v>9</v>
      </c>
      <c r="R10" s="73"/>
      <c r="S10" s="202" t="s">
        <v>262</v>
      </c>
      <c r="T10" s="73"/>
      <c r="U10" s="202" t="s">
        <v>263</v>
      </c>
      <c r="V10" s="73"/>
    </row>
    <row r="11" spans="1:22" x14ac:dyDescent="0.25">
      <c r="A11" s="228" t="s">
        <v>117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25" t="s">
        <v>11</v>
      </c>
      <c r="N11" s="73"/>
      <c r="O11" s="125">
        <v>2</v>
      </c>
      <c r="P11" s="73"/>
      <c r="Q11" s="125">
        <v>3</v>
      </c>
      <c r="R11" s="73"/>
      <c r="S11" s="125">
        <v>4</v>
      </c>
      <c r="T11" s="73"/>
      <c r="U11" s="125">
        <v>5</v>
      </c>
      <c r="V11" s="73"/>
    </row>
    <row r="12" spans="1:22" x14ac:dyDescent="0.25">
      <c r="A12" s="226" t="s">
        <v>122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227">
        <f>M13+M15+M18+M20+M24</f>
        <v>9644.84</v>
      </c>
      <c r="N12" s="144"/>
      <c r="O12" s="227">
        <f>O13+O15+O18+O20+O24</f>
        <v>13538</v>
      </c>
      <c r="P12" s="144"/>
      <c r="Q12" s="227">
        <f>Q13+Q15+Q18+Q20+Q24</f>
        <v>11078.48</v>
      </c>
      <c r="R12" s="144"/>
      <c r="S12" s="224">
        <f>Q12/M12*100</f>
        <v>114.86432123290795</v>
      </c>
      <c r="T12" s="225"/>
      <c r="U12" s="224">
        <f>Q12/O12*100</f>
        <v>81.832471561530511</v>
      </c>
      <c r="V12" s="225"/>
    </row>
    <row r="13" spans="1:22" x14ac:dyDescent="0.25">
      <c r="A13" s="221" t="s">
        <v>124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153">
        <v>0</v>
      </c>
      <c r="N13" s="220"/>
      <c r="O13" s="153">
        <v>3376</v>
      </c>
      <c r="P13" s="220"/>
      <c r="Q13" s="153">
        <v>2886</v>
      </c>
      <c r="R13" s="220"/>
      <c r="S13" s="154">
        <v>0</v>
      </c>
      <c r="T13" s="220"/>
      <c r="U13" s="166">
        <f>Q13/O13*100</f>
        <v>85.485781990521332</v>
      </c>
      <c r="V13" s="223"/>
    </row>
    <row r="14" spans="1:22" x14ac:dyDescent="0.25">
      <c r="A14" s="219" t="s">
        <v>287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137">
        <v>0</v>
      </c>
      <c r="N14" s="215"/>
      <c r="O14" s="137">
        <v>3376</v>
      </c>
      <c r="P14" s="215"/>
      <c r="Q14" s="137">
        <v>2886</v>
      </c>
      <c r="R14" s="215"/>
      <c r="S14" s="139">
        <v>0</v>
      </c>
      <c r="T14" s="215"/>
      <c r="U14" s="139">
        <v>85.49</v>
      </c>
      <c r="V14" s="215"/>
    </row>
    <row r="15" spans="1:22" x14ac:dyDescent="0.25">
      <c r="A15" s="221" t="s">
        <v>125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153">
        <v>0</v>
      </c>
      <c r="N15" s="220"/>
      <c r="O15" s="153">
        <v>8775</v>
      </c>
      <c r="P15" s="220"/>
      <c r="Q15" s="153">
        <f>Q16+Q17</f>
        <v>6891.9</v>
      </c>
      <c r="R15" s="220"/>
      <c r="S15" s="154">
        <v>0</v>
      </c>
      <c r="T15" s="220"/>
      <c r="U15" s="166">
        <f>Q15/O15*100</f>
        <v>78.540170940170938</v>
      </c>
      <c r="V15" s="223"/>
    </row>
    <row r="16" spans="1:22" x14ac:dyDescent="0.25">
      <c r="A16" s="219" t="s">
        <v>288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137">
        <v>0</v>
      </c>
      <c r="N16" s="215"/>
      <c r="O16" s="137">
        <v>8067</v>
      </c>
      <c r="P16" s="215"/>
      <c r="Q16" s="137">
        <v>6673.99</v>
      </c>
      <c r="R16" s="215"/>
      <c r="S16" s="139">
        <v>0</v>
      </c>
      <c r="T16" s="215"/>
      <c r="U16" s="140">
        <f>Q16/O16*100</f>
        <v>82.731994545679939</v>
      </c>
      <c r="V16" s="222"/>
    </row>
    <row r="17" spans="1:22" x14ac:dyDescent="0.25">
      <c r="A17" s="219" t="s">
        <v>289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137">
        <v>0</v>
      </c>
      <c r="N17" s="215"/>
      <c r="O17" s="137">
        <v>708</v>
      </c>
      <c r="P17" s="215"/>
      <c r="Q17" s="137">
        <v>217.91</v>
      </c>
      <c r="R17" s="215"/>
      <c r="S17" s="139">
        <v>0</v>
      </c>
      <c r="T17" s="215"/>
      <c r="U17" s="140">
        <f>Q17/O17*100</f>
        <v>30.778248587570623</v>
      </c>
      <c r="V17" s="222"/>
    </row>
    <row r="18" spans="1:22" x14ac:dyDescent="0.25">
      <c r="A18" s="221" t="s">
        <v>126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153">
        <v>0</v>
      </c>
      <c r="N18" s="220"/>
      <c r="O18" s="153">
        <v>1301</v>
      </c>
      <c r="P18" s="220"/>
      <c r="Q18" s="153">
        <v>1300.58</v>
      </c>
      <c r="R18" s="220"/>
      <c r="S18" s="154">
        <v>0</v>
      </c>
      <c r="T18" s="220"/>
      <c r="U18" s="154">
        <v>99.97</v>
      </c>
      <c r="V18" s="220"/>
    </row>
    <row r="19" spans="1:22" x14ac:dyDescent="0.25">
      <c r="A19" s="219" t="s">
        <v>290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137">
        <v>0</v>
      </c>
      <c r="N19" s="215"/>
      <c r="O19" s="137">
        <v>1301</v>
      </c>
      <c r="P19" s="215"/>
      <c r="Q19" s="137">
        <v>1300.58</v>
      </c>
      <c r="R19" s="215"/>
      <c r="S19" s="139">
        <v>0</v>
      </c>
      <c r="T19" s="215"/>
      <c r="U19" s="140">
        <f>Q19/O19*100</f>
        <v>99.967717140661023</v>
      </c>
      <c r="V19" s="222"/>
    </row>
    <row r="20" spans="1:22" x14ac:dyDescent="0.25">
      <c r="A20" s="221" t="s">
        <v>127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153">
        <v>0</v>
      </c>
      <c r="N20" s="220"/>
      <c r="O20" s="153">
        <v>86</v>
      </c>
      <c r="P20" s="220"/>
      <c r="Q20" s="153">
        <v>0</v>
      </c>
      <c r="R20" s="220"/>
      <c r="S20" s="154">
        <v>0</v>
      </c>
      <c r="T20" s="220"/>
      <c r="U20" s="154">
        <v>0</v>
      </c>
      <c r="V20" s="220"/>
    </row>
    <row r="21" spans="1:22" x14ac:dyDescent="0.25">
      <c r="A21" s="219" t="s">
        <v>291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137">
        <v>0</v>
      </c>
      <c r="N21" s="215"/>
      <c r="O21" s="137">
        <v>86</v>
      </c>
      <c r="P21" s="215"/>
      <c r="Q21" s="137">
        <v>0</v>
      </c>
      <c r="R21" s="215"/>
      <c r="S21" s="139">
        <v>0</v>
      </c>
      <c r="T21" s="215"/>
      <c r="U21" s="139">
        <v>0</v>
      </c>
      <c r="V21" s="215"/>
    </row>
    <row r="22" spans="1:22" ht="2.25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>
        <v>0</v>
      </c>
    </row>
    <row r="23" spans="1:22" ht="0.75" customHeigh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x14ac:dyDescent="0.25">
      <c r="A24" s="221" t="s">
        <v>104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153">
        <v>9644.84</v>
      </c>
      <c r="N24" s="220"/>
      <c r="O24" s="153">
        <v>0</v>
      </c>
      <c r="P24" s="220"/>
      <c r="Q24" s="153">
        <v>0</v>
      </c>
      <c r="R24" s="220"/>
      <c r="S24" s="154">
        <v>0</v>
      </c>
      <c r="T24" s="220"/>
      <c r="U24" s="154">
        <v>0</v>
      </c>
      <c r="V24" s="220"/>
    </row>
    <row r="25" spans="1:22" x14ac:dyDescent="0.25">
      <c r="A25" s="219" t="s">
        <v>295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137">
        <v>3296.93</v>
      </c>
      <c r="N25" s="215"/>
      <c r="O25" s="137">
        <v>0</v>
      </c>
      <c r="P25" s="215"/>
      <c r="Q25" s="137">
        <v>0</v>
      </c>
      <c r="R25" s="215"/>
      <c r="S25" s="139">
        <v>0</v>
      </c>
      <c r="T25" s="215"/>
      <c r="U25" s="139">
        <v>0</v>
      </c>
      <c r="V25" s="215"/>
    </row>
    <row r="26" spans="1:22" x14ac:dyDescent="0.25">
      <c r="A26" s="219" t="s">
        <v>294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137">
        <v>333.75</v>
      </c>
      <c r="N26" s="215"/>
      <c r="O26" s="137">
        <v>0</v>
      </c>
      <c r="P26" s="215"/>
      <c r="Q26" s="137">
        <v>0</v>
      </c>
      <c r="R26" s="215"/>
      <c r="S26" s="139">
        <v>0</v>
      </c>
      <c r="T26" s="215"/>
      <c r="U26" s="139">
        <v>0</v>
      </c>
      <c r="V26" s="215"/>
    </row>
    <row r="27" spans="1:22" x14ac:dyDescent="0.25">
      <c r="A27" s="219" t="s">
        <v>293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137">
        <v>5782.5</v>
      </c>
      <c r="N27" s="215"/>
      <c r="O27" s="137">
        <v>0</v>
      </c>
      <c r="P27" s="215"/>
      <c r="Q27" s="137">
        <v>0</v>
      </c>
      <c r="R27" s="215"/>
      <c r="S27" s="139">
        <v>0</v>
      </c>
      <c r="T27" s="215"/>
      <c r="U27" s="139">
        <v>0</v>
      </c>
      <c r="V27" s="215"/>
    </row>
    <row r="28" spans="1:22" x14ac:dyDescent="0.25">
      <c r="A28" s="219" t="s">
        <v>292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137">
        <v>231.66</v>
      </c>
      <c r="N28" s="215"/>
      <c r="O28" s="137">
        <v>0</v>
      </c>
      <c r="P28" s="215"/>
      <c r="Q28" s="137">
        <v>0</v>
      </c>
      <c r="R28" s="215"/>
      <c r="S28" s="139">
        <v>0</v>
      </c>
      <c r="T28" s="215"/>
      <c r="U28" s="139">
        <v>0</v>
      </c>
      <c r="V28" s="215"/>
    </row>
  </sheetData>
  <mergeCells count="110">
    <mergeCell ref="A2:B2"/>
    <mergeCell ref="A3:B3"/>
    <mergeCell ref="A4:B4"/>
    <mergeCell ref="A5:B5"/>
    <mergeCell ref="U10:V10"/>
    <mergeCell ref="A11:L11"/>
    <mergeCell ref="M11:N11"/>
    <mergeCell ref="O11:P11"/>
    <mergeCell ref="Q11:R11"/>
    <mergeCell ref="S11:T11"/>
    <mergeCell ref="U11:V11"/>
    <mergeCell ref="A8:S8"/>
    <mergeCell ref="A10:L10"/>
    <mergeCell ref="M10:N10"/>
    <mergeCell ref="O10:P10"/>
    <mergeCell ref="Q10:R10"/>
    <mergeCell ref="S10:T10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4:V14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20:V20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M25:N25"/>
    <mergeCell ref="O25:P25"/>
    <mergeCell ref="Q25:R25"/>
    <mergeCell ref="S25:T25"/>
    <mergeCell ref="U25:V25"/>
    <mergeCell ref="A24:L24"/>
    <mergeCell ref="M24:N24"/>
    <mergeCell ref="O24:P24"/>
    <mergeCell ref="Q24:R24"/>
    <mergeCell ref="S28:T28"/>
    <mergeCell ref="U28:V28"/>
    <mergeCell ref="A6:V6"/>
    <mergeCell ref="A7:V7"/>
    <mergeCell ref="A1:D1"/>
    <mergeCell ref="A28:L28"/>
    <mergeCell ref="M28:N28"/>
    <mergeCell ref="O28:P28"/>
    <mergeCell ref="Q28:R28"/>
    <mergeCell ref="S26:T26"/>
    <mergeCell ref="U26:V26"/>
    <mergeCell ref="A27:L27"/>
    <mergeCell ref="M27:N27"/>
    <mergeCell ref="O27:P27"/>
    <mergeCell ref="Q27:R27"/>
    <mergeCell ref="S27:T27"/>
    <mergeCell ref="U27:V27"/>
    <mergeCell ref="A26:L26"/>
    <mergeCell ref="M26:N26"/>
    <mergeCell ref="O26:P26"/>
    <mergeCell ref="Q26:R26"/>
    <mergeCell ref="S24:T24"/>
    <mergeCell ref="U24:V24"/>
    <mergeCell ref="A25:L25"/>
  </mergeCells>
  <pageMargins left="0.7" right="0.7" top="0.75" bottom="0.75" header="0.3" footer="0.3"/>
  <pageSetup paperSize="9" scale="8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4"/>
  <sheetViews>
    <sheetView zoomScaleNormal="100" workbookViewId="0">
      <selection activeCell="T23" sqref="T23"/>
    </sheetView>
  </sheetViews>
  <sheetFormatPr defaultRowHeight="15" x14ac:dyDescent="0.25"/>
  <cols>
    <col min="4" max="4" width="11.85546875" customWidth="1"/>
    <col min="6" max="6" width="1.140625" customWidth="1"/>
    <col min="7" max="7" width="1" customWidth="1"/>
    <col min="9" max="9" width="15.42578125" customWidth="1"/>
    <col min="10" max="10" width="19.42578125" customWidth="1"/>
    <col min="11" max="11" width="0" hidden="1" customWidth="1"/>
    <col min="12" max="12" width="9.140625" hidden="1" customWidth="1"/>
    <col min="13" max="14" width="0.42578125" hidden="1" customWidth="1"/>
    <col min="15" max="16" width="0" hidden="1" customWidth="1"/>
    <col min="17" max="17" width="5.7109375" hidden="1" customWidth="1"/>
    <col min="18" max="18" width="12" customWidth="1"/>
    <col min="19" max="19" width="7" customWidth="1"/>
    <col min="21" max="21" width="8" customWidth="1"/>
    <col min="23" max="23" width="4.5703125" customWidth="1"/>
  </cols>
  <sheetData>
    <row r="1" spans="1:23" x14ac:dyDescent="0.25">
      <c r="A1" s="84" t="s">
        <v>0</v>
      </c>
      <c r="B1" s="84"/>
      <c r="C1" s="84"/>
      <c r="D1" s="84"/>
    </row>
    <row r="2" spans="1:23" x14ac:dyDescent="0.25">
      <c r="A2" s="73" t="s">
        <v>1</v>
      </c>
      <c r="B2" s="73"/>
      <c r="C2" s="1"/>
      <c r="D2" s="2"/>
    </row>
    <row r="3" spans="1:23" x14ac:dyDescent="0.25">
      <c r="A3" s="73" t="s">
        <v>2</v>
      </c>
      <c r="B3" s="73"/>
    </row>
    <row r="4" spans="1:23" x14ac:dyDescent="0.25">
      <c r="A4" s="73" t="s">
        <v>3</v>
      </c>
      <c r="B4" s="73"/>
    </row>
    <row r="5" spans="1:23" x14ac:dyDescent="0.25">
      <c r="A5" s="73" t="s">
        <v>4</v>
      </c>
      <c r="B5" s="73"/>
    </row>
    <row r="6" spans="1:23" s="7" customFormat="1" ht="18.75" x14ac:dyDescent="0.3">
      <c r="A6" s="246" t="s">
        <v>128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</row>
    <row r="7" spans="1:23" x14ac:dyDescent="0.25">
      <c r="A7" s="83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</row>
    <row r="8" spans="1:23" x14ac:dyDescent="0.25">
      <c r="A8" s="83" t="s">
        <v>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</row>
    <row r="9" spans="1:23" ht="28.5" customHeight="1" x14ac:dyDescent="0.25">
      <c r="A9" s="241" t="s">
        <v>129</v>
      </c>
      <c r="B9" s="73"/>
      <c r="C9" s="73"/>
      <c r="D9" s="73"/>
      <c r="E9" s="73"/>
      <c r="F9" s="241" t="s">
        <v>130</v>
      </c>
      <c r="G9" s="73"/>
      <c r="H9" s="73"/>
      <c r="I9" s="73"/>
      <c r="J9" s="73"/>
      <c r="K9" s="73"/>
      <c r="L9" s="73"/>
      <c r="M9" s="73"/>
      <c r="N9" s="73"/>
      <c r="O9" s="73"/>
      <c r="P9" s="241" t="s">
        <v>107</v>
      </c>
      <c r="Q9" s="73"/>
      <c r="R9" s="248" t="s">
        <v>268</v>
      </c>
      <c r="S9" s="201"/>
      <c r="T9" s="241" t="s">
        <v>108</v>
      </c>
      <c r="U9" s="73"/>
      <c r="V9" s="249" t="s">
        <v>269</v>
      </c>
      <c r="W9" s="73"/>
    </row>
    <row r="10" spans="1:23" x14ac:dyDescent="0.25">
      <c r="A10" s="241" t="s">
        <v>6</v>
      </c>
      <c r="B10" s="73"/>
      <c r="C10" s="73"/>
      <c r="D10" s="73"/>
      <c r="E10" s="73"/>
      <c r="F10" s="241" t="s">
        <v>6</v>
      </c>
      <c r="G10" s="73"/>
      <c r="H10" s="73"/>
      <c r="I10" s="73"/>
      <c r="J10" s="73"/>
      <c r="K10" s="73"/>
      <c r="L10" s="73"/>
      <c r="M10" s="73"/>
      <c r="N10" s="73"/>
      <c r="O10" s="73"/>
      <c r="P10" s="241" t="s">
        <v>11</v>
      </c>
      <c r="Q10" s="73"/>
      <c r="R10" s="241">
        <v>1</v>
      </c>
      <c r="S10" s="73"/>
      <c r="T10" s="241">
        <v>2</v>
      </c>
      <c r="U10" s="73"/>
      <c r="V10" s="241">
        <v>3</v>
      </c>
      <c r="W10" s="73"/>
    </row>
    <row r="11" spans="1:23" x14ac:dyDescent="0.25">
      <c r="A11" s="242" t="s">
        <v>6</v>
      </c>
      <c r="B11" s="73"/>
      <c r="C11" s="73"/>
      <c r="D11" s="73"/>
      <c r="E11" s="73"/>
      <c r="F11" s="243" t="s">
        <v>131</v>
      </c>
      <c r="G11" s="73"/>
      <c r="H11" s="73"/>
      <c r="I11" s="73"/>
      <c r="J11" s="73"/>
      <c r="K11" s="73"/>
      <c r="L11" s="73"/>
      <c r="M11" s="73"/>
      <c r="N11" s="73"/>
      <c r="O11" s="73"/>
      <c r="P11" s="244">
        <v>2044815</v>
      </c>
      <c r="Q11" s="73"/>
      <c r="R11" s="244">
        <v>2117648</v>
      </c>
      <c r="S11" s="73"/>
      <c r="T11" s="244">
        <v>2014255.48</v>
      </c>
      <c r="U11" s="73"/>
      <c r="V11" s="245">
        <v>95.12</v>
      </c>
      <c r="W11" s="73"/>
    </row>
    <row r="12" spans="1:23" x14ac:dyDescent="0.25">
      <c r="A12" s="239" t="s">
        <v>132</v>
      </c>
      <c r="B12" s="73"/>
      <c r="C12" s="73"/>
      <c r="D12" s="239" t="s">
        <v>133</v>
      </c>
      <c r="E12" s="73"/>
      <c r="F12" s="240" t="s">
        <v>134</v>
      </c>
      <c r="G12" s="73"/>
      <c r="H12" s="73"/>
      <c r="I12" s="73"/>
      <c r="J12" s="73"/>
      <c r="K12" s="73"/>
      <c r="L12" s="73"/>
      <c r="M12" s="73"/>
      <c r="N12" s="73"/>
      <c r="O12" s="73"/>
      <c r="P12" s="233">
        <v>2044815</v>
      </c>
      <c r="Q12" s="73"/>
      <c r="R12" s="233">
        <v>2117648</v>
      </c>
      <c r="S12" s="73"/>
      <c r="T12" s="233">
        <v>2014255.48</v>
      </c>
      <c r="U12" s="73"/>
      <c r="V12" s="234">
        <v>95.12</v>
      </c>
      <c r="W12" s="73"/>
    </row>
    <row r="13" spans="1:23" x14ac:dyDescent="0.25">
      <c r="A13" s="235" t="s">
        <v>135</v>
      </c>
      <c r="B13" s="73"/>
      <c r="C13" s="73"/>
      <c r="D13" s="235" t="s">
        <v>136</v>
      </c>
      <c r="E13" s="73"/>
      <c r="F13" s="236" t="s">
        <v>137</v>
      </c>
      <c r="G13" s="73"/>
      <c r="H13" s="73"/>
      <c r="I13" s="73"/>
      <c r="J13" s="73"/>
      <c r="K13" s="73"/>
      <c r="L13" s="73"/>
      <c r="M13" s="73"/>
      <c r="N13" s="73"/>
      <c r="O13" s="73"/>
      <c r="P13" s="237">
        <v>2044815</v>
      </c>
      <c r="Q13" s="73"/>
      <c r="R13" s="237">
        <v>2117648</v>
      </c>
      <c r="S13" s="73"/>
      <c r="T13" s="237">
        <v>2014255.48</v>
      </c>
      <c r="U13" s="73"/>
      <c r="V13" s="238">
        <v>95.12</v>
      </c>
      <c r="W13" s="73"/>
    </row>
    <row r="14" spans="1:23" x14ac:dyDescent="0.25">
      <c r="A14" s="231" t="s">
        <v>138</v>
      </c>
      <c r="B14" s="73"/>
      <c r="C14" s="73"/>
      <c r="D14" s="231" t="s">
        <v>139</v>
      </c>
      <c r="E14" s="73"/>
      <c r="F14" s="232" t="s">
        <v>140</v>
      </c>
      <c r="G14" s="73"/>
      <c r="H14" s="73"/>
      <c r="I14" s="73"/>
      <c r="J14" s="73"/>
      <c r="K14" s="73"/>
      <c r="L14" s="73"/>
      <c r="M14" s="73"/>
      <c r="N14" s="73"/>
      <c r="O14" s="73"/>
      <c r="P14" s="229">
        <v>2044815</v>
      </c>
      <c r="Q14" s="73"/>
      <c r="R14" s="229">
        <v>2117648</v>
      </c>
      <c r="S14" s="73"/>
      <c r="T14" s="229">
        <v>2014255.48</v>
      </c>
      <c r="U14" s="73"/>
      <c r="V14" s="230">
        <v>95.12</v>
      </c>
      <c r="W14" s="73"/>
    </row>
  </sheetData>
  <mergeCells count="47">
    <mergeCell ref="A2:B2"/>
    <mergeCell ref="A3:B3"/>
    <mergeCell ref="A4:B4"/>
    <mergeCell ref="A5:B5"/>
    <mergeCell ref="A1:D1"/>
    <mergeCell ref="A6:W6"/>
    <mergeCell ref="A7:W7"/>
    <mergeCell ref="A8:W8"/>
    <mergeCell ref="A9:E9"/>
    <mergeCell ref="F9:O9"/>
    <mergeCell ref="P9:Q9"/>
    <mergeCell ref="R9:S9"/>
    <mergeCell ref="T9:U9"/>
    <mergeCell ref="V9:W9"/>
    <mergeCell ref="V10:W10"/>
    <mergeCell ref="A11:E11"/>
    <mergeCell ref="F11:O11"/>
    <mergeCell ref="P11:Q11"/>
    <mergeCell ref="R11:S11"/>
    <mergeCell ref="T11:U11"/>
    <mergeCell ref="V11:W11"/>
    <mergeCell ref="A10:E10"/>
    <mergeCell ref="F10:O10"/>
    <mergeCell ref="P10:Q10"/>
    <mergeCell ref="R10:S10"/>
    <mergeCell ref="T10:U10"/>
    <mergeCell ref="T12:U12"/>
    <mergeCell ref="V12:W12"/>
    <mergeCell ref="A13:C13"/>
    <mergeCell ref="D13:E13"/>
    <mergeCell ref="F13:O13"/>
    <mergeCell ref="P13:Q13"/>
    <mergeCell ref="R13:S13"/>
    <mergeCell ref="T13:U13"/>
    <mergeCell ref="V13:W13"/>
    <mergeCell ref="A12:C12"/>
    <mergeCell ref="D12:E12"/>
    <mergeCell ref="F12:O12"/>
    <mergeCell ref="P12:Q12"/>
    <mergeCell ref="R12:S12"/>
    <mergeCell ref="T14:U14"/>
    <mergeCell ref="V14:W14"/>
    <mergeCell ref="A14:C14"/>
    <mergeCell ref="D14:E14"/>
    <mergeCell ref="F14:O14"/>
    <mergeCell ref="P14:Q14"/>
    <mergeCell ref="R14:S14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76337-B549-4EA7-8279-FB7EF50EC63D}">
  <sheetPr>
    <pageSetUpPr fitToPage="1"/>
  </sheetPr>
  <dimension ref="A1:R227"/>
  <sheetViews>
    <sheetView tabSelected="1" workbookViewId="0">
      <selection activeCell="S29" sqref="S29"/>
    </sheetView>
  </sheetViews>
  <sheetFormatPr defaultRowHeight="15" x14ac:dyDescent="0.25"/>
  <cols>
    <col min="1" max="3" width="9.140625" style="9"/>
    <col min="4" max="4" width="10.140625" style="9" customWidth="1"/>
    <col min="5" max="5" width="9.140625" style="9"/>
    <col min="6" max="6" width="15.5703125" style="9" customWidth="1"/>
    <col min="7" max="7" width="9.140625" style="9"/>
    <col min="8" max="8" width="2" style="9" customWidth="1"/>
    <col min="9" max="9" width="9.140625" style="9"/>
    <col min="10" max="10" width="9" style="9" customWidth="1"/>
    <col min="11" max="11" width="0" style="9" hidden="1" customWidth="1"/>
    <col min="12" max="12" width="1.7109375" style="9" hidden="1" customWidth="1"/>
    <col min="13" max="13" width="5.7109375" style="9" customWidth="1"/>
    <col min="14" max="14" width="12.42578125" style="9" customWidth="1"/>
    <col min="15" max="16384" width="9.140625" style="9"/>
  </cols>
  <sheetData>
    <row r="1" spans="1:18" x14ac:dyDescent="0.25">
      <c r="A1" s="277" t="s">
        <v>0</v>
      </c>
      <c r="B1" s="277"/>
      <c r="C1" s="201"/>
      <c r="D1" s="201"/>
      <c r="E1" s="201"/>
      <c r="F1" s="201"/>
    </row>
    <row r="2" spans="1:18" x14ac:dyDescent="0.25">
      <c r="A2" s="144" t="s">
        <v>1</v>
      </c>
      <c r="B2" s="144"/>
      <c r="C2" s="8"/>
      <c r="D2" s="10"/>
    </row>
    <row r="3" spans="1:18" x14ac:dyDescent="0.25">
      <c r="A3" s="144" t="s">
        <v>2</v>
      </c>
      <c r="B3" s="144"/>
    </row>
    <row r="4" spans="1:18" x14ac:dyDescent="0.25">
      <c r="A4" s="144" t="s">
        <v>3</v>
      </c>
      <c r="B4" s="144"/>
    </row>
    <row r="5" spans="1:18" x14ac:dyDescent="0.25">
      <c r="A5" s="144" t="s">
        <v>4</v>
      </c>
      <c r="B5" s="144"/>
    </row>
    <row r="6" spans="1:18" s="11" customFormat="1" ht="18.75" x14ac:dyDescent="0.3">
      <c r="A6" s="173" t="s">
        <v>141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</row>
    <row r="7" spans="1:18" x14ac:dyDescent="0.25">
      <c r="A7" s="178" t="s">
        <v>5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</row>
    <row r="8" spans="1:18" x14ac:dyDescent="0.25">
      <c r="A8" s="178" t="s">
        <v>6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</row>
    <row r="9" spans="1:18" ht="12" customHeight="1" x14ac:dyDescent="0.25">
      <c r="A9" s="275" t="s">
        <v>6</v>
      </c>
      <c r="B9" s="144"/>
      <c r="C9" s="275" t="s">
        <v>142</v>
      </c>
      <c r="D9" s="144"/>
      <c r="E9" s="144"/>
      <c r="F9" s="144"/>
      <c r="G9" s="144"/>
      <c r="H9" s="144"/>
      <c r="I9" s="144"/>
      <c r="J9" s="144"/>
      <c r="K9" s="274" t="s">
        <v>6</v>
      </c>
      <c r="L9" s="144"/>
      <c r="M9" s="274" t="s">
        <v>6</v>
      </c>
      <c r="N9" s="144"/>
      <c r="O9" s="274" t="s">
        <v>6</v>
      </c>
      <c r="P9" s="144"/>
      <c r="Q9" s="274" t="s">
        <v>6</v>
      </c>
      <c r="R9" s="144"/>
    </row>
    <row r="10" spans="1:18" ht="11.25" customHeight="1" x14ac:dyDescent="0.25">
      <c r="A10" s="275" t="s">
        <v>6</v>
      </c>
      <c r="B10" s="144"/>
      <c r="C10" s="275" t="s">
        <v>143</v>
      </c>
      <c r="D10" s="144"/>
      <c r="E10" s="144"/>
      <c r="F10" s="144"/>
      <c r="G10" s="144"/>
      <c r="H10" s="144"/>
      <c r="I10" s="144"/>
      <c r="J10" s="144"/>
      <c r="K10" s="274" t="s">
        <v>6</v>
      </c>
      <c r="L10" s="144"/>
      <c r="M10" s="274" t="s">
        <v>6</v>
      </c>
      <c r="N10" s="144"/>
      <c r="O10" s="274" t="s">
        <v>6</v>
      </c>
      <c r="P10" s="144"/>
      <c r="Q10" s="274" t="s">
        <v>6</v>
      </c>
      <c r="R10" s="144"/>
    </row>
    <row r="11" spans="1:18" ht="25.5" customHeight="1" x14ac:dyDescent="0.25">
      <c r="A11" s="275" t="s">
        <v>6</v>
      </c>
      <c r="B11" s="144"/>
      <c r="C11" s="275" t="s">
        <v>144</v>
      </c>
      <c r="D11" s="144"/>
      <c r="E11" s="274" t="s">
        <v>145</v>
      </c>
      <c r="F11" s="144"/>
      <c r="G11" s="144"/>
      <c r="H11" s="144"/>
      <c r="I11" s="144"/>
      <c r="J11" s="144"/>
      <c r="K11" s="274" t="s">
        <v>107</v>
      </c>
      <c r="L11" s="144"/>
      <c r="M11" s="276" t="s">
        <v>286</v>
      </c>
      <c r="N11" s="277"/>
      <c r="O11" s="274" t="s">
        <v>108</v>
      </c>
      <c r="P11" s="144"/>
      <c r="Q11" s="274" t="s">
        <v>269</v>
      </c>
      <c r="R11" s="144"/>
    </row>
    <row r="12" spans="1:18" x14ac:dyDescent="0.25">
      <c r="A12" s="274" t="s">
        <v>6</v>
      </c>
      <c r="B12" s="144"/>
      <c r="C12" s="144"/>
      <c r="D12" s="144"/>
      <c r="E12" s="144"/>
      <c r="F12" s="144"/>
      <c r="G12" s="144"/>
      <c r="H12" s="144"/>
      <c r="I12" s="144"/>
      <c r="J12" s="144"/>
      <c r="K12" s="274" t="s">
        <v>11</v>
      </c>
      <c r="L12" s="144"/>
      <c r="M12" s="274">
        <v>1</v>
      </c>
      <c r="N12" s="144"/>
      <c r="O12" s="274">
        <v>2</v>
      </c>
      <c r="P12" s="144"/>
      <c r="Q12" s="274">
        <v>3</v>
      </c>
      <c r="R12" s="144"/>
    </row>
    <row r="13" spans="1:18" x14ac:dyDescent="0.25">
      <c r="A13" s="271" t="s">
        <v>6</v>
      </c>
      <c r="B13" s="144"/>
      <c r="C13" s="271" t="s">
        <v>131</v>
      </c>
      <c r="D13" s="144"/>
      <c r="E13" s="144"/>
      <c r="F13" s="144"/>
      <c r="G13" s="144"/>
      <c r="H13" s="144"/>
      <c r="I13" s="144"/>
      <c r="J13" s="144"/>
      <c r="K13" s="272">
        <v>2044815</v>
      </c>
      <c r="L13" s="144"/>
      <c r="M13" s="272">
        <v>2117648</v>
      </c>
      <c r="N13" s="144"/>
      <c r="O13" s="272">
        <v>2014255.48</v>
      </c>
      <c r="P13" s="144"/>
      <c r="Q13" s="273">
        <v>95.12</v>
      </c>
      <c r="R13" s="144"/>
    </row>
    <row r="14" spans="1:18" x14ac:dyDescent="0.25">
      <c r="A14" s="268" t="s">
        <v>6</v>
      </c>
      <c r="B14" s="144"/>
      <c r="C14" s="268" t="s">
        <v>146</v>
      </c>
      <c r="D14" s="144"/>
      <c r="E14" s="144"/>
      <c r="F14" s="144"/>
      <c r="G14" s="144"/>
      <c r="H14" s="144"/>
      <c r="I14" s="144"/>
      <c r="J14" s="144"/>
      <c r="K14" s="269">
        <v>2044815</v>
      </c>
      <c r="L14" s="144"/>
      <c r="M14" s="269">
        <v>2117648</v>
      </c>
      <c r="N14" s="144"/>
      <c r="O14" s="269">
        <v>2014255.48</v>
      </c>
      <c r="P14" s="144"/>
      <c r="Q14" s="270">
        <v>95.12</v>
      </c>
      <c r="R14" s="144"/>
    </row>
    <row r="15" spans="1:18" x14ac:dyDescent="0.25">
      <c r="A15" s="268" t="s">
        <v>6</v>
      </c>
      <c r="B15" s="144"/>
      <c r="C15" s="268" t="s">
        <v>147</v>
      </c>
      <c r="D15" s="144"/>
      <c r="E15" s="144"/>
      <c r="F15" s="144"/>
      <c r="G15" s="144"/>
      <c r="H15" s="144"/>
      <c r="I15" s="144"/>
      <c r="J15" s="144"/>
      <c r="K15" s="269">
        <v>2044815</v>
      </c>
      <c r="L15" s="144"/>
      <c r="M15" s="269">
        <v>2117648</v>
      </c>
      <c r="N15" s="144"/>
      <c r="O15" s="269">
        <v>2014255.48</v>
      </c>
      <c r="P15" s="144"/>
      <c r="Q15" s="270">
        <v>95.12</v>
      </c>
      <c r="R15" s="144"/>
    </row>
    <row r="16" spans="1:18" x14ac:dyDescent="0.25">
      <c r="A16" s="268" t="s">
        <v>6</v>
      </c>
      <c r="B16" s="144"/>
      <c r="C16" s="268" t="s">
        <v>148</v>
      </c>
      <c r="D16" s="144"/>
      <c r="E16" s="144"/>
      <c r="F16" s="144"/>
      <c r="G16" s="144"/>
      <c r="H16" s="144"/>
      <c r="I16" s="144"/>
      <c r="J16" s="144"/>
      <c r="K16" s="269">
        <v>2044815</v>
      </c>
      <c r="L16" s="144"/>
      <c r="M16" s="269">
        <v>2117648</v>
      </c>
      <c r="N16" s="144"/>
      <c r="O16" s="269">
        <v>2014255.48</v>
      </c>
      <c r="P16" s="144"/>
      <c r="Q16" s="270">
        <v>95.12</v>
      </c>
      <c r="R16" s="144"/>
    </row>
    <row r="17" spans="1:18" x14ac:dyDescent="0.25">
      <c r="A17" s="264" t="s">
        <v>6</v>
      </c>
      <c r="B17" s="265"/>
      <c r="C17" s="264" t="s">
        <v>103</v>
      </c>
      <c r="D17" s="265"/>
      <c r="E17" s="265"/>
      <c r="F17" s="265"/>
      <c r="G17" s="265"/>
      <c r="H17" s="265"/>
      <c r="I17" s="265"/>
      <c r="J17" s="265"/>
      <c r="K17" s="266">
        <v>57459</v>
      </c>
      <c r="L17" s="265"/>
      <c r="M17" s="266">
        <v>78024</v>
      </c>
      <c r="N17" s="265"/>
      <c r="O17" s="266">
        <v>71978.53</v>
      </c>
      <c r="P17" s="265"/>
      <c r="Q17" s="267">
        <v>92.25</v>
      </c>
      <c r="R17" s="265"/>
    </row>
    <row r="18" spans="1:18" x14ac:dyDescent="0.25">
      <c r="A18" s="255" t="s">
        <v>6</v>
      </c>
      <c r="B18" s="144"/>
      <c r="C18" s="255" t="s">
        <v>270</v>
      </c>
      <c r="D18" s="144"/>
      <c r="E18" s="144"/>
      <c r="F18" s="144"/>
      <c r="G18" s="144"/>
      <c r="H18" s="144"/>
      <c r="I18" s="144"/>
      <c r="J18" s="144"/>
      <c r="K18" s="256">
        <v>57459</v>
      </c>
      <c r="L18" s="144"/>
      <c r="M18" s="256">
        <v>78024</v>
      </c>
      <c r="N18" s="144"/>
      <c r="O18" s="256">
        <v>71978.53</v>
      </c>
      <c r="P18" s="144"/>
      <c r="Q18" s="257">
        <v>92.25</v>
      </c>
      <c r="R18" s="144"/>
    </row>
    <row r="19" spans="1:18" x14ac:dyDescent="0.25">
      <c r="A19" s="264" t="s">
        <v>6</v>
      </c>
      <c r="B19" s="265"/>
      <c r="C19" s="264" t="s">
        <v>98</v>
      </c>
      <c r="D19" s="265"/>
      <c r="E19" s="265"/>
      <c r="F19" s="265"/>
      <c r="G19" s="265"/>
      <c r="H19" s="265"/>
      <c r="I19" s="265"/>
      <c r="J19" s="265"/>
      <c r="K19" s="266">
        <v>8000</v>
      </c>
      <c r="L19" s="265"/>
      <c r="M19" s="266">
        <v>11376</v>
      </c>
      <c r="N19" s="265"/>
      <c r="O19" s="266">
        <v>6474.41</v>
      </c>
      <c r="P19" s="265"/>
      <c r="Q19" s="267">
        <v>56.91</v>
      </c>
      <c r="R19" s="265"/>
    </row>
    <row r="20" spans="1:18" x14ac:dyDescent="0.25">
      <c r="A20" s="255" t="s">
        <v>6</v>
      </c>
      <c r="B20" s="144"/>
      <c r="C20" s="255" t="s">
        <v>271</v>
      </c>
      <c r="D20" s="144"/>
      <c r="E20" s="144"/>
      <c r="F20" s="144"/>
      <c r="G20" s="144"/>
      <c r="H20" s="144"/>
      <c r="I20" s="144"/>
      <c r="J20" s="144"/>
      <c r="K20" s="256">
        <v>8000</v>
      </c>
      <c r="L20" s="144"/>
      <c r="M20" s="256">
        <v>8000</v>
      </c>
      <c r="N20" s="144"/>
      <c r="O20" s="256">
        <v>3588.41</v>
      </c>
      <c r="P20" s="144"/>
      <c r="Q20" s="257">
        <v>44.86</v>
      </c>
      <c r="R20" s="144"/>
    </row>
    <row r="21" spans="1:18" x14ac:dyDescent="0.25">
      <c r="A21" s="255" t="s">
        <v>6</v>
      </c>
      <c r="B21" s="144"/>
      <c r="C21" s="255" t="s">
        <v>272</v>
      </c>
      <c r="D21" s="144"/>
      <c r="E21" s="144"/>
      <c r="F21" s="144"/>
      <c r="G21" s="144"/>
      <c r="H21" s="144"/>
      <c r="I21" s="144"/>
      <c r="J21" s="144"/>
      <c r="K21" s="256" t="s">
        <v>6</v>
      </c>
      <c r="L21" s="144"/>
      <c r="M21" s="256">
        <v>3376</v>
      </c>
      <c r="N21" s="144"/>
      <c r="O21" s="256">
        <v>2886</v>
      </c>
      <c r="P21" s="144"/>
      <c r="Q21" s="257">
        <v>85.49</v>
      </c>
      <c r="R21" s="144"/>
    </row>
    <row r="22" spans="1:18" x14ac:dyDescent="0.25">
      <c r="A22" s="264" t="s">
        <v>6</v>
      </c>
      <c r="B22" s="265"/>
      <c r="C22" s="264" t="s">
        <v>99</v>
      </c>
      <c r="D22" s="265"/>
      <c r="E22" s="265"/>
      <c r="F22" s="265"/>
      <c r="G22" s="265"/>
      <c r="H22" s="265"/>
      <c r="I22" s="265"/>
      <c r="J22" s="265"/>
      <c r="K22" s="266">
        <v>1976056</v>
      </c>
      <c r="L22" s="265"/>
      <c r="M22" s="266">
        <v>2017561</v>
      </c>
      <c r="N22" s="265"/>
      <c r="O22" s="266">
        <v>1927400.55</v>
      </c>
      <c r="P22" s="265"/>
      <c r="Q22" s="267">
        <v>95.53</v>
      </c>
      <c r="R22" s="265"/>
    </row>
    <row r="23" spans="1:18" x14ac:dyDescent="0.25">
      <c r="A23" s="255" t="s">
        <v>6</v>
      </c>
      <c r="B23" s="144"/>
      <c r="C23" s="255" t="s">
        <v>273</v>
      </c>
      <c r="D23" s="144"/>
      <c r="E23" s="144"/>
      <c r="F23" s="144"/>
      <c r="G23" s="144"/>
      <c r="H23" s="144"/>
      <c r="I23" s="144"/>
      <c r="J23" s="144"/>
      <c r="K23" s="256">
        <v>22146</v>
      </c>
      <c r="L23" s="144"/>
      <c r="M23" s="256">
        <v>22298</v>
      </c>
      <c r="N23" s="144"/>
      <c r="O23" s="256">
        <v>20598.849999999999</v>
      </c>
      <c r="P23" s="144"/>
      <c r="Q23" s="257">
        <v>92.38</v>
      </c>
      <c r="R23" s="144"/>
    </row>
    <row r="24" spans="1:18" x14ac:dyDescent="0.25">
      <c r="A24" s="255" t="s">
        <v>6</v>
      </c>
      <c r="B24" s="144"/>
      <c r="C24" s="255" t="s">
        <v>274</v>
      </c>
      <c r="D24" s="144"/>
      <c r="E24" s="144"/>
      <c r="F24" s="144"/>
      <c r="G24" s="144"/>
      <c r="H24" s="144"/>
      <c r="I24" s="144"/>
      <c r="J24" s="144"/>
      <c r="K24" s="256">
        <v>61000</v>
      </c>
      <c r="L24" s="144"/>
      <c r="M24" s="256">
        <v>81400</v>
      </c>
      <c r="N24" s="144"/>
      <c r="O24" s="256">
        <v>74876.7</v>
      </c>
      <c r="P24" s="144"/>
      <c r="Q24" s="257">
        <v>91.99</v>
      </c>
      <c r="R24" s="144"/>
    </row>
    <row r="25" spans="1:18" x14ac:dyDescent="0.25">
      <c r="A25" s="255" t="s">
        <v>6</v>
      </c>
      <c r="B25" s="144"/>
      <c r="C25" s="255" t="s">
        <v>275</v>
      </c>
      <c r="D25" s="144"/>
      <c r="E25" s="144"/>
      <c r="F25" s="144"/>
      <c r="G25" s="144"/>
      <c r="H25" s="144"/>
      <c r="I25" s="144"/>
      <c r="J25" s="144"/>
      <c r="K25" s="256">
        <v>30</v>
      </c>
      <c r="L25" s="144"/>
      <c r="M25" s="256">
        <v>50</v>
      </c>
      <c r="N25" s="144"/>
      <c r="O25" s="256">
        <v>24</v>
      </c>
      <c r="P25" s="144"/>
      <c r="Q25" s="257">
        <v>48</v>
      </c>
      <c r="R25" s="144"/>
    </row>
    <row r="26" spans="1:18" x14ac:dyDescent="0.25">
      <c r="A26" s="255" t="s">
        <v>6</v>
      </c>
      <c r="B26" s="144"/>
      <c r="C26" s="255" t="s">
        <v>276</v>
      </c>
      <c r="D26" s="144"/>
      <c r="E26" s="144"/>
      <c r="F26" s="144"/>
      <c r="G26" s="144"/>
      <c r="H26" s="144"/>
      <c r="I26" s="144"/>
      <c r="J26" s="144"/>
      <c r="K26" s="256">
        <v>125495</v>
      </c>
      <c r="L26" s="144"/>
      <c r="M26" s="256">
        <v>125943</v>
      </c>
      <c r="N26" s="144"/>
      <c r="O26" s="256">
        <v>120973.71</v>
      </c>
      <c r="P26" s="144"/>
      <c r="Q26" s="257">
        <v>96.05</v>
      </c>
      <c r="R26" s="144"/>
    </row>
    <row r="27" spans="1:18" x14ac:dyDescent="0.25">
      <c r="A27" s="255" t="s">
        <v>6</v>
      </c>
      <c r="B27" s="144"/>
      <c r="C27" s="255" t="s">
        <v>277</v>
      </c>
      <c r="D27" s="144"/>
      <c r="E27" s="144"/>
      <c r="F27" s="144"/>
      <c r="G27" s="144"/>
      <c r="H27" s="144"/>
      <c r="I27" s="144"/>
      <c r="J27" s="144"/>
      <c r="K27" s="256">
        <v>265</v>
      </c>
      <c r="L27" s="144"/>
      <c r="M27" s="256">
        <v>265</v>
      </c>
      <c r="N27" s="144"/>
      <c r="O27" s="256">
        <v>0</v>
      </c>
      <c r="P27" s="144"/>
      <c r="Q27" s="257">
        <v>0</v>
      </c>
      <c r="R27" s="144"/>
    </row>
    <row r="28" spans="1:18" x14ac:dyDescent="0.25">
      <c r="A28" s="255" t="s">
        <v>6</v>
      </c>
      <c r="B28" s="144"/>
      <c r="C28" s="255" t="s">
        <v>278</v>
      </c>
      <c r="D28" s="144"/>
      <c r="E28" s="144"/>
      <c r="F28" s="144"/>
      <c r="G28" s="144"/>
      <c r="H28" s="144"/>
      <c r="I28" s="144"/>
      <c r="J28" s="144"/>
      <c r="K28" s="256">
        <v>189120</v>
      </c>
      <c r="L28" s="144"/>
      <c r="M28" s="256">
        <v>206330</v>
      </c>
      <c r="N28" s="144"/>
      <c r="O28" s="256">
        <v>182228.49</v>
      </c>
      <c r="P28" s="144"/>
      <c r="Q28" s="257">
        <v>88.32</v>
      </c>
      <c r="R28" s="144"/>
    </row>
    <row r="29" spans="1:18" x14ac:dyDescent="0.25">
      <c r="A29" s="255" t="s">
        <v>6</v>
      </c>
      <c r="B29" s="144"/>
      <c r="C29" s="255" t="s">
        <v>279</v>
      </c>
      <c r="D29" s="144"/>
      <c r="E29" s="144"/>
      <c r="F29" s="144"/>
      <c r="G29" s="144"/>
      <c r="H29" s="144"/>
      <c r="I29" s="144"/>
      <c r="J29" s="144"/>
      <c r="K29" s="256" t="s">
        <v>6</v>
      </c>
      <c r="L29" s="144"/>
      <c r="M29" s="256">
        <v>8067</v>
      </c>
      <c r="N29" s="144"/>
      <c r="O29" s="256">
        <v>6673.99</v>
      </c>
      <c r="P29" s="144"/>
      <c r="Q29" s="257">
        <v>82.73</v>
      </c>
      <c r="R29" s="144"/>
    </row>
    <row r="30" spans="1:18" x14ac:dyDescent="0.25">
      <c r="A30" s="255" t="s">
        <v>6</v>
      </c>
      <c r="B30" s="144"/>
      <c r="C30" s="255" t="s">
        <v>280</v>
      </c>
      <c r="D30" s="144"/>
      <c r="E30" s="144"/>
      <c r="F30" s="144"/>
      <c r="G30" s="144"/>
      <c r="H30" s="144"/>
      <c r="I30" s="144"/>
      <c r="J30" s="144"/>
      <c r="K30" s="256" t="s">
        <v>6</v>
      </c>
      <c r="L30" s="144"/>
      <c r="M30" s="256">
        <v>708</v>
      </c>
      <c r="N30" s="144"/>
      <c r="O30" s="256">
        <v>217.91</v>
      </c>
      <c r="P30" s="144"/>
      <c r="Q30" s="257">
        <v>30.78</v>
      </c>
      <c r="R30" s="144"/>
    </row>
    <row r="31" spans="1:18" x14ac:dyDescent="0.25">
      <c r="A31" s="255" t="s">
        <v>6</v>
      </c>
      <c r="B31" s="144"/>
      <c r="C31" s="255" t="s">
        <v>281</v>
      </c>
      <c r="D31" s="144"/>
      <c r="E31" s="144"/>
      <c r="F31" s="144"/>
      <c r="G31" s="144"/>
      <c r="H31" s="144"/>
      <c r="I31" s="144"/>
      <c r="J31" s="144"/>
      <c r="K31" s="256">
        <v>1578000</v>
      </c>
      <c r="L31" s="144"/>
      <c r="M31" s="256">
        <v>1572500</v>
      </c>
      <c r="N31" s="144"/>
      <c r="O31" s="256">
        <v>1521806.9</v>
      </c>
      <c r="P31" s="144"/>
      <c r="Q31" s="257">
        <v>96.78</v>
      </c>
      <c r="R31" s="144"/>
    </row>
    <row r="32" spans="1:18" x14ac:dyDescent="0.25">
      <c r="A32" s="264" t="s">
        <v>6</v>
      </c>
      <c r="B32" s="265"/>
      <c r="C32" s="264" t="s">
        <v>100</v>
      </c>
      <c r="D32" s="265"/>
      <c r="E32" s="265"/>
      <c r="F32" s="265"/>
      <c r="G32" s="265"/>
      <c r="H32" s="265"/>
      <c r="I32" s="265"/>
      <c r="J32" s="265"/>
      <c r="K32" s="266">
        <v>3000</v>
      </c>
      <c r="L32" s="265"/>
      <c r="M32" s="266">
        <v>9301</v>
      </c>
      <c r="N32" s="265"/>
      <c r="O32" s="266">
        <v>8300.58</v>
      </c>
      <c r="P32" s="265"/>
      <c r="Q32" s="267">
        <v>89.24</v>
      </c>
      <c r="R32" s="265"/>
    </row>
    <row r="33" spans="1:18" x14ac:dyDescent="0.25">
      <c r="A33" s="255" t="s">
        <v>6</v>
      </c>
      <c r="B33" s="144"/>
      <c r="C33" s="255" t="s">
        <v>282</v>
      </c>
      <c r="D33" s="144"/>
      <c r="E33" s="144"/>
      <c r="F33" s="144"/>
      <c r="G33" s="144"/>
      <c r="H33" s="144"/>
      <c r="I33" s="144"/>
      <c r="J33" s="144"/>
      <c r="K33" s="256">
        <v>3000</v>
      </c>
      <c r="L33" s="144"/>
      <c r="M33" s="256">
        <v>8000</v>
      </c>
      <c r="N33" s="144"/>
      <c r="O33" s="256">
        <v>7000</v>
      </c>
      <c r="P33" s="144"/>
      <c r="Q33" s="257">
        <v>87.5</v>
      </c>
      <c r="R33" s="144"/>
    </row>
    <row r="34" spans="1:18" x14ac:dyDescent="0.25">
      <c r="A34" s="255" t="s">
        <v>6</v>
      </c>
      <c r="B34" s="144"/>
      <c r="C34" s="255" t="s">
        <v>283</v>
      </c>
      <c r="D34" s="144"/>
      <c r="E34" s="144"/>
      <c r="F34" s="144"/>
      <c r="G34" s="144"/>
      <c r="H34" s="144"/>
      <c r="I34" s="144"/>
      <c r="J34" s="144"/>
      <c r="K34" s="256" t="s">
        <v>6</v>
      </c>
      <c r="L34" s="144"/>
      <c r="M34" s="256">
        <v>1301</v>
      </c>
      <c r="N34" s="144"/>
      <c r="O34" s="256">
        <v>1300.58</v>
      </c>
      <c r="P34" s="144"/>
      <c r="Q34" s="257">
        <v>99.97</v>
      </c>
      <c r="R34" s="144"/>
    </row>
    <row r="35" spans="1:18" x14ac:dyDescent="0.25">
      <c r="A35" s="264" t="s">
        <v>6</v>
      </c>
      <c r="B35" s="265"/>
      <c r="C35" s="264" t="s">
        <v>101</v>
      </c>
      <c r="D35" s="265"/>
      <c r="E35" s="265"/>
      <c r="F35" s="265"/>
      <c r="G35" s="265"/>
      <c r="H35" s="265"/>
      <c r="I35" s="265"/>
      <c r="J35" s="265"/>
      <c r="K35" s="266">
        <v>300</v>
      </c>
      <c r="L35" s="265"/>
      <c r="M35" s="266">
        <v>1386</v>
      </c>
      <c r="N35" s="265"/>
      <c r="O35" s="266">
        <v>101.41</v>
      </c>
      <c r="P35" s="265"/>
      <c r="Q35" s="267">
        <v>7.32</v>
      </c>
      <c r="R35" s="265"/>
    </row>
    <row r="36" spans="1:18" x14ac:dyDescent="0.25">
      <c r="A36" s="255" t="s">
        <v>6</v>
      </c>
      <c r="B36" s="144"/>
      <c r="C36" s="255" t="s">
        <v>284</v>
      </c>
      <c r="D36" s="144"/>
      <c r="E36" s="144"/>
      <c r="F36" s="144"/>
      <c r="G36" s="144"/>
      <c r="H36" s="144"/>
      <c r="I36" s="144"/>
      <c r="J36" s="144"/>
      <c r="K36" s="256">
        <v>300</v>
      </c>
      <c r="L36" s="144"/>
      <c r="M36" s="256">
        <v>1300</v>
      </c>
      <c r="N36" s="144"/>
      <c r="O36" s="256">
        <v>101.41</v>
      </c>
      <c r="P36" s="144"/>
      <c r="Q36" s="257">
        <v>7.8</v>
      </c>
      <c r="R36" s="144"/>
    </row>
    <row r="37" spans="1:18" x14ac:dyDescent="0.25">
      <c r="A37" s="255" t="s">
        <v>6</v>
      </c>
      <c r="B37" s="144"/>
      <c r="C37" s="255" t="s">
        <v>285</v>
      </c>
      <c r="D37" s="144"/>
      <c r="E37" s="144"/>
      <c r="F37" s="144"/>
      <c r="G37" s="144"/>
      <c r="H37" s="144"/>
      <c r="I37" s="144"/>
      <c r="J37" s="144"/>
      <c r="K37" s="256" t="s">
        <v>6</v>
      </c>
      <c r="L37" s="144"/>
      <c r="M37" s="256">
        <v>86</v>
      </c>
      <c r="N37" s="144"/>
      <c r="O37" s="256">
        <v>0</v>
      </c>
      <c r="P37" s="144"/>
      <c r="Q37" s="257">
        <v>0</v>
      </c>
      <c r="R37" s="144"/>
    </row>
    <row r="38" spans="1:18" x14ac:dyDescent="0.25">
      <c r="A38" s="262" t="s">
        <v>6</v>
      </c>
      <c r="B38" s="144"/>
      <c r="C38" s="262" t="s">
        <v>149</v>
      </c>
      <c r="D38" s="144"/>
      <c r="E38" s="262" t="s">
        <v>150</v>
      </c>
      <c r="F38" s="144"/>
      <c r="G38" s="144"/>
      <c r="H38" s="144"/>
      <c r="I38" s="144"/>
      <c r="J38" s="144"/>
      <c r="K38" s="263">
        <v>2044815</v>
      </c>
      <c r="L38" s="144"/>
      <c r="M38" s="263">
        <v>2117648</v>
      </c>
      <c r="N38" s="144"/>
      <c r="O38" s="263">
        <v>2014255.48</v>
      </c>
      <c r="P38" s="144"/>
      <c r="Q38" s="258">
        <v>95.12</v>
      </c>
      <c r="R38" s="144"/>
    </row>
    <row r="39" spans="1:18" x14ac:dyDescent="0.25">
      <c r="A39" s="262" t="s">
        <v>6</v>
      </c>
      <c r="B39" s="144"/>
      <c r="C39" s="262" t="s">
        <v>151</v>
      </c>
      <c r="D39" s="144"/>
      <c r="E39" s="262" t="s">
        <v>152</v>
      </c>
      <c r="F39" s="144"/>
      <c r="G39" s="144"/>
      <c r="H39" s="144"/>
      <c r="I39" s="144"/>
      <c r="J39" s="144"/>
      <c r="K39" s="263">
        <v>2044815</v>
      </c>
      <c r="L39" s="144"/>
      <c r="M39" s="263">
        <v>2109347</v>
      </c>
      <c r="N39" s="144"/>
      <c r="O39" s="263">
        <v>2006348.33</v>
      </c>
      <c r="P39" s="144"/>
      <c r="Q39" s="258">
        <v>95.12</v>
      </c>
      <c r="R39" s="144"/>
    </row>
    <row r="40" spans="1:18" x14ac:dyDescent="0.25">
      <c r="A40" s="259"/>
      <c r="B40" s="144"/>
      <c r="C40" s="259" t="s">
        <v>153</v>
      </c>
      <c r="D40" s="144"/>
      <c r="E40" s="259" t="s">
        <v>154</v>
      </c>
      <c r="F40" s="144"/>
      <c r="G40" s="144"/>
      <c r="H40" s="144"/>
      <c r="I40" s="144"/>
      <c r="J40" s="144"/>
      <c r="K40" s="260">
        <v>223965</v>
      </c>
      <c r="L40" s="144"/>
      <c r="M40" s="260">
        <v>261166</v>
      </c>
      <c r="N40" s="144"/>
      <c r="O40" s="260">
        <v>233446</v>
      </c>
      <c r="P40" s="144"/>
      <c r="Q40" s="261">
        <v>89.39</v>
      </c>
      <c r="R40" s="144"/>
    </row>
    <row r="41" spans="1:18" x14ac:dyDescent="0.25">
      <c r="A41" s="255" t="s">
        <v>6</v>
      </c>
      <c r="B41" s="144"/>
      <c r="C41" s="255" t="s">
        <v>98</v>
      </c>
      <c r="D41" s="144"/>
      <c r="E41" s="144"/>
      <c r="F41" s="144"/>
      <c r="G41" s="144"/>
      <c r="H41" s="144"/>
      <c r="I41" s="144"/>
      <c r="J41" s="144"/>
      <c r="K41" s="256">
        <v>8000</v>
      </c>
      <c r="L41" s="144"/>
      <c r="M41" s="256">
        <v>11376</v>
      </c>
      <c r="N41" s="144"/>
      <c r="O41" s="256">
        <v>6474.41</v>
      </c>
      <c r="P41" s="144"/>
      <c r="Q41" s="257">
        <v>56.91</v>
      </c>
      <c r="R41" s="144"/>
    </row>
    <row r="42" spans="1:18" x14ac:dyDescent="0.25">
      <c r="A42" s="255" t="s">
        <v>6</v>
      </c>
      <c r="B42" s="144"/>
      <c r="C42" s="255" t="s">
        <v>271</v>
      </c>
      <c r="D42" s="144"/>
      <c r="E42" s="144"/>
      <c r="F42" s="144"/>
      <c r="G42" s="144"/>
      <c r="H42" s="144"/>
      <c r="I42" s="144"/>
      <c r="J42" s="144"/>
      <c r="K42" s="256">
        <v>8000</v>
      </c>
      <c r="L42" s="144"/>
      <c r="M42" s="256">
        <v>8000</v>
      </c>
      <c r="N42" s="144"/>
      <c r="O42" s="256">
        <v>3588.41</v>
      </c>
      <c r="P42" s="144"/>
      <c r="Q42" s="257">
        <v>44.86</v>
      </c>
      <c r="R42" s="144"/>
    </row>
    <row r="43" spans="1:18" x14ac:dyDescent="0.25">
      <c r="A43" s="253" t="s">
        <v>6</v>
      </c>
      <c r="B43" s="144"/>
      <c r="C43" s="253" t="s">
        <v>155</v>
      </c>
      <c r="D43" s="144"/>
      <c r="E43" s="253" t="s">
        <v>156</v>
      </c>
      <c r="F43" s="144"/>
      <c r="G43" s="144"/>
      <c r="H43" s="144"/>
      <c r="I43" s="144"/>
      <c r="J43" s="144"/>
      <c r="K43" s="254">
        <v>8000</v>
      </c>
      <c r="L43" s="144"/>
      <c r="M43" s="254">
        <v>8000</v>
      </c>
      <c r="N43" s="144"/>
      <c r="O43" s="254">
        <v>3588.41</v>
      </c>
      <c r="P43" s="144"/>
      <c r="Q43" s="250">
        <v>44.86</v>
      </c>
      <c r="R43" s="144"/>
    </row>
    <row r="44" spans="1:18" x14ac:dyDescent="0.25">
      <c r="A44" s="143" t="s">
        <v>6</v>
      </c>
      <c r="B44" s="144"/>
      <c r="C44" s="143" t="s">
        <v>157</v>
      </c>
      <c r="D44" s="144"/>
      <c r="E44" s="143" t="s">
        <v>158</v>
      </c>
      <c r="F44" s="144"/>
      <c r="G44" s="144"/>
      <c r="H44" s="144"/>
      <c r="I44" s="144"/>
      <c r="J44" s="144"/>
      <c r="K44" s="251" t="s">
        <v>6</v>
      </c>
      <c r="L44" s="144"/>
      <c r="M44" s="251" t="s">
        <v>6</v>
      </c>
      <c r="N44" s="144"/>
      <c r="O44" s="251">
        <v>100.19</v>
      </c>
      <c r="P44" s="144"/>
      <c r="Q44" s="252" t="s">
        <v>6</v>
      </c>
      <c r="R44" s="144"/>
    </row>
    <row r="45" spans="1:18" x14ac:dyDescent="0.25">
      <c r="A45" s="143" t="s">
        <v>6</v>
      </c>
      <c r="B45" s="144"/>
      <c r="C45" s="143" t="s">
        <v>159</v>
      </c>
      <c r="D45" s="144"/>
      <c r="E45" s="143" t="s">
        <v>160</v>
      </c>
      <c r="F45" s="144"/>
      <c r="G45" s="144"/>
      <c r="H45" s="144"/>
      <c r="I45" s="144"/>
      <c r="J45" s="144"/>
      <c r="K45" s="251" t="s">
        <v>6</v>
      </c>
      <c r="L45" s="144"/>
      <c r="M45" s="251" t="s">
        <v>6</v>
      </c>
      <c r="N45" s="144"/>
      <c r="O45" s="251">
        <v>2113.56</v>
      </c>
      <c r="P45" s="144"/>
      <c r="Q45" s="252" t="s">
        <v>6</v>
      </c>
      <c r="R45" s="144"/>
    </row>
    <row r="46" spans="1:18" x14ac:dyDescent="0.25">
      <c r="A46" s="143" t="s">
        <v>6</v>
      </c>
      <c r="B46" s="144"/>
      <c r="C46" s="143" t="s">
        <v>161</v>
      </c>
      <c r="D46" s="144"/>
      <c r="E46" s="143" t="s">
        <v>162</v>
      </c>
      <c r="F46" s="144"/>
      <c r="G46" s="144"/>
      <c r="H46" s="144"/>
      <c r="I46" s="144"/>
      <c r="J46" s="144"/>
      <c r="K46" s="251" t="s">
        <v>6</v>
      </c>
      <c r="L46" s="144"/>
      <c r="M46" s="251" t="s">
        <v>6</v>
      </c>
      <c r="N46" s="144"/>
      <c r="O46" s="251">
        <v>1330</v>
      </c>
      <c r="P46" s="144"/>
      <c r="Q46" s="252" t="s">
        <v>6</v>
      </c>
      <c r="R46" s="144"/>
    </row>
    <row r="47" spans="1:18" x14ac:dyDescent="0.25">
      <c r="A47" s="143" t="s">
        <v>6</v>
      </c>
      <c r="B47" s="144"/>
      <c r="C47" s="143" t="s">
        <v>165</v>
      </c>
      <c r="D47" s="144"/>
      <c r="E47" s="143" t="s">
        <v>166</v>
      </c>
      <c r="F47" s="144"/>
      <c r="G47" s="144"/>
      <c r="H47" s="144"/>
      <c r="I47" s="144"/>
      <c r="J47" s="144"/>
      <c r="K47" s="251" t="s">
        <v>6</v>
      </c>
      <c r="L47" s="144"/>
      <c r="M47" s="251" t="s">
        <v>6</v>
      </c>
      <c r="N47" s="144"/>
      <c r="O47" s="251">
        <v>44.66</v>
      </c>
      <c r="P47" s="144"/>
      <c r="Q47" s="252" t="s">
        <v>6</v>
      </c>
      <c r="R47" s="144"/>
    </row>
    <row r="48" spans="1:18" x14ac:dyDescent="0.25">
      <c r="A48" s="255" t="s">
        <v>6</v>
      </c>
      <c r="B48" s="144"/>
      <c r="C48" s="255" t="s">
        <v>272</v>
      </c>
      <c r="D48" s="144"/>
      <c r="E48" s="144"/>
      <c r="F48" s="144"/>
      <c r="G48" s="144"/>
      <c r="H48" s="144"/>
      <c r="I48" s="144"/>
      <c r="J48" s="144"/>
      <c r="K48" s="256" t="s">
        <v>6</v>
      </c>
      <c r="L48" s="144"/>
      <c r="M48" s="256">
        <v>3376</v>
      </c>
      <c r="N48" s="144"/>
      <c r="O48" s="256">
        <v>2886</v>
      </c>
      <c r="P48" s="144"/>
      <c r="Q48" s="257">
        <v>85.49</v>
      </c>
      <c r="R48" s="144"/>
    </row>
    <row r="49" spans="1:18" x14ac:dyDescent="0.25">
      <c r="A49" s="253" t="s">
        <v>6</v>
      </c>
      <c r="B49" s="144"/>
      <c r="C49" s="253" t="s">
        <v>155</v>
      </c>
      <c r="D49" s="144"/>
      <c r="E49" s="253" t="s">
        <v>156</v>
      </c>
      <c r="F49" s="144"/>
      <c r="G49" s="144"/>
      <c r="H49" s="144"/>
      <c r="I49" s="144"/>
      <c r="J49" s="144"/>
      <c r="K49" s="254" t="s">
        <v>6</v>
      </c>
      <c r="L49" s="144"/>
      <c r="M49" s="254">
        <v>3376</v>
      </c>
      <c r="N49" s="144"/>
      <c r="O49" s="254">
        <v>2886</v>
      </c>
      <c r="P49" s="144"/>
      <c r="Q49" s="250">
        <v>85.49</v>
      </c>
      <c r="R49" s="144"/>
    </row>
    <row r="50" spans="1:18" x14ac:dyDescent="0.25">
      <c r="A50" s="143" t="s">
        <v>6</v>
      </c>
      <c r="B50" s="144"/>
      <c r="C50" s="143" t="s">
        <v>163</v>
      </c>
      <c r="D50" s="144"/>
      <c r="E50" s="143" t="s">
        <v>164</v>
      </c>
      <c r="F50" s="144"/>
      <c r="G50" s="144"/>
      <c r="H50" s="144"/>
      <c r="I50" s="144"/>
      <c r="J50" s="144"/>
      <c r="K50" s="251" t="s">
        <v>6</v>
      </c>
      <c r="L50" s="144"/>
      <c r="M50" s="251" t="s">
        <v>6</v>
      </c>
      <c r="N50" s="144"/>
      <c r="O50" s="251">
        <v>2886</v>
      </c>
      <c r="P50" s="144"/>
      <c r="Q50" s="252" t="s">
        <v>6</v>
      </c>
      <c r="R50" s="144"/>
    </row>
    <row r="51" spans="1:18" x14ac:dyDescent="0.25">
      <c r="A51" s="255" t="s">
        <v>6</v>
      </c>
      <c r="B51" s="144"/>
      <c r="C51" s="255" t="s">
        <v>99</v>
      </c>
      <c r="D51" s="144"/>
      <c r="E51" s="144"/>
      <c r="F51" s="144"/>
      <c r="G51" s="144"/>
      <c r="H51" s="144"/>
      <c r="I51" s="144"/>
      <c r="J51" s="144"/>
      <c r="K51" s="256">
        <v>212965</v>
      </c>
      <c r="L51" s="144"/>
      <c r="M51" s="256">
        <v>248790</v>
      </c>
      <c r="N51" s="144"/>
      <c r="O51" s="256">
        <v>226578.16</v>
      </c>
      <c r="P51" s="144"/>
      <c r="Q51" s="257">
        <v>91.07</v>
      </c>
      <c r="R51" s="144"/>
    </row>
    <row r="52" spans="1:18" x14ac:dyDescent="0.25">
      <c r="A52" s="255" t="s">
        <v>6</v>
      </c>
      <c r="B52" s="144"/>
      <c r="C52" s="255" t="s">
        <v>274</v>
      </c>
      <c r="D52" s="144"/>
      <c r="E52" s="144"/>
      <c r="F52" s="144"/>
      <c r="G52" s="144"/>
      <c r="H52" s="144"/>
      <c r="I52" s="144"/>
      <c r="J52" s="144"/>
      <c r="K52" s="256">
        <v>59500</v>
      </c>
      <c r="L52" s="144"/>
      <c r="M52" s="256">
        <v>69550</v>
      </c>
      <c r="N52" s="144"/>
      <c r="O52" s="256">
        <v>65379.51</v>
      </c>
      <c r="P52" s="144"/>
      <c r="Q52" s="257">
        <v>94</v>
      </c>
      <c r="R52" s="144"/>
    </row>
    <row r="53" spans="1:18" x14ac:dyDescent="0.25">
      <c r="A53" s="253" t="s">
        <v>6</v>
      </c>
      <c r="B53" s="144"/>
      <c r="C53" s="253" t="s">
        <v>167</v>
      </c>
      <c r="D53" s="144"/>
      <c r="E53" s="253" t="s">
        <v>168</v>
      </c>
      <c r="F53" s="144"/>
      <c r="G53" s="144"/>
      <c r="H53" s="144"/>
      <c r="I53" s="144"/>
      <c r="J53" s="144"/>
      <c r="K53" s="254" t="s">
        <v>6</v>
      </c>
      <c r="L53" s="144"/>
      <c r="M53" s="254">
        <v>3350</v>
      </c>
      <c r="N53" s="144"/>
      <c r="O53" s="254">
        <v>3344.67</v>
      </c>
      <c r="P53" s="144"/>
      <c r="Q53" s="250">
        <v>99.84</v>
      </c>
      <c r="R53" s="144"/>
    </row>
    <row r="54" spans="1:18" x14ac:dyDescent="0.25">
      <c r="A54" s="143" t="s">
        <v>6</v>
      </c>
      <c r="B54" s="144"/>
      <c r="C54" s="143" t="s">
        <v>169</v>
      </c>
      <c r="D54" s="144"/>
      <c r="E54" s="143" t="s">
        <v>170</v>
      </c>
      <c r="F54" s="144"/>
      <c r="G54" s="144"/>
      <c r="H54" s="144"/>
      <c r="I54" s="144"/>
      <c r="J54" s="144"/>
      <c r="K54" s="251" t="s">
        <v>6</v>
      </c>
      <c r="L54" s="144"/>
      <c r="M54" s="251" t="s">
        <v>6</v>
      </c>
      <c r="N54" s="144"/>
      <c r="O54" s="251">
        <v>3344.67</v>
      </c>
      <c r="P54" s="144"/>
      <c r="Q54" s="252" t="s">
        <v>6</v>
      </c>
      <c r="R54" s="144"/>
    </row>
    <row r="55" spans="1:18" x14ac:dyDescent="0.25">
      <c r="A55" s="253" t="s">
        <v>6</v>
      </c>
      <c r="B55" s="144"/>
      <c r="C55" s="253" t="s">
        <v>155</v>
      </c>
      <c r="D55" s="144"/>
      <c r="E55" s="253" t="s">
        <v>156</v>
      </c>
      <c r="F55" s="144"/>
      <c r="G55" s="144"/>
      <c r="H55" s="144"/>
      <c r="I55" s="144"/>
      <c r="J55" s="144"/>
      <c r="K55" s="254">
        <v>59500</v>
      </c>
      <c r="L55" s="144"/>
      <c r="M55" s="254">
        <v>66200</v>
      </c>
      <c r="N55" s="144"/>
      <c r="O55" s="254">
        <v>62034.84</v>
      </c>
      <c r="P55" s="144"/>
      <c r="Q55" s="250">
        <v>93.71</v>
      </c>
      <c r="R55" s="144"/>
    </row>
    <row r="56" spans="1:18" x14ac:dyDescent="0.25">
      <c r="A56" s="143" t="s">
        <v>6</v>
      </c>
      <c r="B56" s="144"/>
      <c r="C56" s="143" t="s">
        <v>171</v>
      </c>
      <c r="D56" s="144"/>
      <c r="E56" s="143" t="s">
        <v>172</v>
      </c>
      <c r="F56" s="144"/>
      <c r="G56" s="144"/>
      <c r="H56" s="144"/>
      <c r="I56" s="144"/>
      <c r="J56" s="144"/>
      <c r="K56" s="251" t="s">
        <v>6</v>
      </c>
      <c r="L56" s="144"/>
      <c r="M56" s="251" t="s">
        <v>6</v>
      </c>
      <c r="N56" s="144"/>
      <c r="O56" s="251">
        <v>2380.5300000000002</v>
      </c>
      <c r="P56" s="144"/>
      <c r="Q56" s="252" t="s">
        <v>6</v>
      </c>
      <c r="R56" s="144"/>
    </row>
    <row r="57" spans="1:18" x14ac:dyDescent="0.25">
      <c r="A57" s="143" t="s">
        <v>6</v>
      </c>
      <c r="B57" s="144"/>
      <c r="C57" s="143" t="s">
        <v>173</v>
      </c>
      <c r="D57" s="144"/>
      <c r="E57" s="143" t="s">
        <v>174</v>
      </c>
      <c r="F57" s="144"/>
      <c r="G57" s="144"/>
      <c r="H57" s="144"/>
      <c r="I57" s="144"/>
      <c r="J57" s="144"/>
      <c r="K57" s="251" t="s">
        <v>6</v>
      </c>
      <c r="L57" s="144"/>
      <c r="M57" s="251" t="s">
        <v>6</v>
      </c>
      <c r="N57" s="144"/>
      <c r="O57" s="251">
        <v>1202.75</v>
      </c>
      <c r="P57" s="144"/>
      <c r="Q57" s="252" t="s">
        <v>6</v>
      </c>
      <c r="R57" s="144"/>
    </row>
    <row r="58" spans="1:18" x14ac:dyDescent="0.25">
      <c r="A58" s="143" t="s">
        <v>6</v>
      </c>
      <c r="B58" s="144"/>
      <c r="C58" s="143" t="s">
        <v>157</v>
      </c>
      <c r="D58" s="144"/>
      <c r="E58" s="143" t="s">
        <v>158</v>
      </c>
      <c r="F58" s="144"/>
      <c r="G58" s="144"/>
      <c r="H58" s="144"/>
      <c r="I58" s="144"/>
      <c r="J58" s="144"/>
      <c r="K58" s="251" t="s">
        <v>6</v>
      </c>
      <c r="L58" s="144"/>
      <c r="M58" s="251" t="s">
        <v>6</v>
      </c>
      <c r="N58" s="144"/>
      <c r="O58" s="251">
        <v>6532.67</v>
      </c>
      <c r="P58" s="144"/>
      <c r="Q58" s="252" t="s">
        <v>6</v>
      </c>
      <c r="R58" s="144"/>
    </row>
    <row r="59" spans="1:18" x14ac:dyDescent="0.25">
      <c r="A59" s="143" t="s">
        <v>6</v>
      </c>
      <c r="B59" s="144"/>
      <c r="C59" s="143" t="s">
        <v>159</v>
      </c>
      <c r="D59" s="144"/>
      <c r="E59" s="143" t="s">
        <v>160</v>
      </c>
      <c r="F59" s="144"/>
      <c r="G59" s="144"/>
      <c r="H59" s="144"/>
      <c r="I59" s="144"/>
      <c r="J59" s="144"/>
      <c r="K59" s="251" t="s">
        <v>6</v>
      </c>
      <c r="L59" s="144"/>
      <c r="M59" s="251" t="s">
        <v>6</v>
      </c>
      <c r="N59" s="144"/>
      <c r="O59" s="251">
        <v>50.75</v>
      </c>
      <c r="P59" s="144"/>
      <c r="Q59" s="252" t="s">
        <v>6</v>
      </c>
      <c r="R59" s="144"/>
    </row>
    <row r="60" spans="1:18" x14ac:dyDescent="0.25">
      <c r="A60" s="143" t="s">
        <v>6</v>
      </c>
      <c r="B60" s="144"/>
      <c r="C60" s="143" t="s">
        <v>175</v>
      </c>
      <c r="D60" s="144"/>
      <c r="E60" s="143" t="s">
        <v>176</v>
      </c>
      <c r="F60" s="144"/>
      <c r="G60" s="144"/>
      <c r="H60" s="144"/>
      <c r="I60" s="144"/>
      <c r="J60" s="144"/>
      <c r="K60" s="251" t="s">
        <v>6</v>
      </c>
      <c r="L60" s="144"/>
      <c r="M60" s="251" t="s">
        <v>6</v>
      </c>
      <c r="N60" s="144"/>
      <c r="O60" s="251">
        <v>13900.95</v>
      </c>
      <c r="P60" s="144"/>
      <c r="Q60" s="252" t="s">
        <v>6</v>
      </c>
      <c r="R60" s="144"/>
    </row>
    <row r="61" spans="1:18" x14ac:dyDescent="0.25">
      <c r="A61" s="143" t="s">
        <v>6</v>
      </c>
      <c r="B61" s="144"/>
      <c r="C61" s="143" t="s">
        <v>177</v>
      </c>
      <c r="D61" s="144"/>
      <c r="E61" s="143" t="s">
        <v>178</v>
      </c>
      <c r="F61" s="144"/>
      <c r="G61" s="144"/>
      <c r="H61" s="144"/>
      <c r="I61" s="144"/>
      <c r="J61" s="144"/>
      <c r="K61" s="251" t="s">
        <v>6</v>
      </c>
      <c r="L61" s="144"/>
      <c r="M61" s="251" t="s">
        <v>6</v>
      </c>
      <c r="N61" s="144"/>
      <c r="O61" s="251">
        <v>1780.41</v>
      </c>
      <c r="P61" s="144"/>
      <c r="Q61" s="252" t="s">
        <v>6</v>
      </c>
      <c r="R61" s="144"/>
    </row>
    <row r="62" spans="1:18" x14ac:dyDescent="0.25">
      <c r="A62" s="143" t="s">
        <v>6</v>
      </c>
      <c r="B62" s="144"/>
      <c r="C62" s="143" t="s">
        <v>179</v>
      </c>
      <c r="D62" s="144"/>
      <c r="E62" s="143" t="s">
        <v>180</v>
      </c>
      <c r="F62" s="144"/>
      <c r="G62" s="144"/>
      <c r="H62" s="144"/>
      <c r="I62" s="144"/>
      <c r="J62" s="144"/>
      <c r="K62" s="251" t="s">
        <v>6</v>
      </c>
      <c r="L62" s="144"/>
      <c r="M62" s="251" t="s">
        <v>6</v>
      </c>
      <c r="N62" s="144"/>
      <c r="O62" s="251">
        <v>168.78</v>
      </c>
      <c r="P62" s="144"/>
      <c r="Q62" s="252" t="s">
        <v>6</v>
      </c>
      <c r="R62" s="144"/>
    </row>
    <row r="63" spans="1:18" x14ac:dyDescent="0.25">
      <c r="A63" s="143" t="s">
        <v>6</v>
      </c>
      <c r="B63" s="144"/>
      <c r="C63" s="143" t="s">
        <v>181</v>
      </c>
      <c r="D63" s="144"/>
      <c r="E63" s="143" t="s">
        <v>182</v>
      </c>
      <c r="F63" s="144"/>
      <c r="G63" s="144"/>
      <c r="H63" s="144"/>
      <c r="I63" s="144"/>
      <c r="J63" s="144"/>
      <c r="K63" s="251" t="s">
        <v>6</v>
      </c>
      <c r="L63" s="144"/>
      <c r="M63" s="251" t="s">
        <v>6</v>
      </c>
      <c r="N63" s="144"/>
      <c r="O63" s="251">
        <v>691.45</v>
      </c>
      <c r="P63" s="144"/>
      <c r="Q63" s="252" t="s">
        <v>6</v>
      </c>
      <c r="R63" s="144"/>
    </row>
    <row r="64" spans="1:18" x14ac:dyDescent="0.25">
      <c r="A64" s="143" t="s">
        <v>6</v>
      </c>
      <c r="B64" s="144"/>
      <c r="C64" s="143" t="s">
        <v>161</v>
      </c>
      <c r="D64" s="144"/>
      <c r="E64" s="143" t="s">
        <v>162</v>
      </c>
      <c r="F64" s="144"/>
      <c r="G64" s="144"/>
      <c r="H64" s="144"/>
      <c r="I64" s="144"/>
      <c r="J64" s="144"/>
      <c r="K64" s="251" t="s">
        <v>6</v>
      </c>
      <c r="L64" s="144"/>
      <c r="M64" s="251" t="s">
        <v>6</v>
      </c>
      <c r="N64" s="144"/>
      <c r="O64" s="251">
        <v>1519.34</v>
      </c>
      <c r="P64" s="144"/>
      <c r="Q64" s="252" t="s">
        <v>6</v>
      </c>
      <c r="R64" s="144"/>
    </row>
    <row r="65" spans="1:18" x14ac:dyDescent="0.25">
      <c r="A65" s="143" t="s">
        <v>6</v>
      </c>
      <c r="B65" s="144"/>
      <c r="C65" s="143" t="s">
        <v>163</v>
      </c>
      <c r="D65" s="144"/>
      <c r="E65" s="143" t="s">
        <v>164</v>
      </c>
      <c r="F65" s="144"/>
      <c r="G65" s="144"/>
      <c r="H65" s="144"/>
      <c r="I65" s="144"/>
      <c r="J65" s="144"/>
      <c r="K65" s="251" t="s">
        <v>6</v>
      </c>
      <c r="L65" s="144"/>
      <c r="M65" s="251" t="s">
        <v>6</v>
      </c>
      <c r="N65" s="144"/>
      <c r="O65" s="251">
        <v>21632.6</v>
      </c>
      <c r="P65" s="144"/>
      <c r="Q65" s="252" t="s">
        <v>6</v>
      </c>
      <c r="R65" s="144"/>
    </row>
    <row r="66" spans="1:18" x14ac:dyDescent="0.25">
      <c r="A66" s="143" t="s">
        <v>6</v>
      </c>
      <c r="B66" s="144"/>
      <c r="C66" s="143" t="s">
        <v>183</v>
      </c>
      <c r="D66" s="144"/>
      <c r="E66" s="143" t="s">
        <v>184</v>
      </c>
      <c r="F66" s="144"/>
      <c r="G66" s="144"/>
      <c r="H66" s="144"/>
      <c r="I66" s="144"/>
      <c r="J66" s="144"/>
      <c r="K66" s="251" t="s">
        <v>6</v>
      </c>
      <c r="L66" s="144"/>
      <c r="M66" s="251" t="s">
        <v>6</v>
      </c>
      <c r="N66" s="144"/>
      <c r="O66" s="251">
        <v>4778.29</v>
      </c>
      <c r="P66" s="144"/>
      <c r="Q66" s="252" t="s">
        <v>6</v>
      </c>
      <c r="R66" s="144"/>
    </row>
    <row r="67" spans="1:18" x14ac:dyDescent="0.25">
      <c r="A67" s="143" t="s">
        <v>6</v>
      </c>
      <c r="B67" s="144"/>
      <c r="C67" s="143" t="s">
        <v>185</v>
      </c>
      <c r="D67" s="144"/>
      <c r="E67" s="143" t="s">
        <v>186</v>
      </c>
      <c r="F67" s="144"/>
      <c r="G67" s="144"/>
      <c r="H67" s="144"/>
      <c r="I67" s="144"/>
      <c r="J67" s="144"/>
      <c r="K67" s="251" t="s">
        <v>6</v>
      </c>
      <c r="L67" s="144"/>
      <c r="M67" s="251" t="s">
        <v>6</v>
      </c>
      <c r="N67" s="144"/>
      <c r="O67" s="251">
        <v>391.47</v>
      </c>
      <c r="P67" s="144"/>
      <c r="Q67" s="252" t="s">
        <v>6</v>
      </c>
      <c r="R67" s="144"/>
    </row>
    <row r="68" spans="1:18" x14ac:dyDescent="0.25">
      <c r="A68" s="143" t="s">
        <v>6</v>
      </c>
      <c r="B68" s="144"/>
      <c r="C68" s="143" t="s">
        <v>187</v>
      </c>
      <c r="D68" s="144"/>
      <c r="E68" s="143" t="s">
        <v>188</v>
      </c>
      <c r="F68" s="144"/>
      <c r="G68" s="144"/>
      <c r="H68" s="144"/>
      <c r="I68" s="144"/>
      <c r="J68" s="144"/>
      <c r="K68" s="251" t="s">
        <v>6</v>
      </c>
      <c r="L68" s="144"/>
      <c r="M68" s="251" t="s">
        <v>6</v>
      </c>
      <c r="N68" s="144"/>
      <c r="O68" s="251">
        <v>557.39</v>
      </c>
      <c r="P68" s="144"/>
      <c r="Q68" s="252" t="s">
        <v>6</v>
      </c>
      <c r="R68" s="144"/>
    </row>
    <row r="69" spans="1:18" x14ac:dyDescent="0.25">
      <c r="A69" s="143" t="s">
        <v>6</v>
      </c>
      <c r="B69" s="144"/>
      <c r="C69" s="143" t="s">
        <v>189</v>
      </c>
      <c r="D69" s="144"/>
      <c r="E69" s="143" t="s">
        <v>190</v>
      </c>
      <c r="F69" s="144"/>
      <c r="G69" s="144"/>
      <c r="H69" s="144"/>
      <c r="I69" s="144"/>
      <c r="J69" s="144"/>
      <c r="K69" s="251" t="s">
        <v>6</v>
      </c>
      <c r="L69" s="144"/>
      <c r="M69" s="251" t="s">
        <v>6</v>
      </c>
      <c r="N69" s="144"/>
      <c r="O69" s="251">
        <v>1798.95</v>
      </c>
      <c r="P69" s="144"/>
      <c r="Q69" s="252" t="s">
        <v>6</v>
      </c>
      <c r="R69" s="144"/>
    </row>
    <row r="70" spans="1:18" x14ac:dyDescent="0.25">
      <c r="A70" s="143" t="s">
        <v>6</v>
      </c>
      <c r="B70" s="144"/>
      <c r="C70" s="143" t="s">
        <v>191</v>
      </c>
      <c r="D70" s="144"/>
      <c r="E70" s="143" t="s">
        <v>192</v>
      </c>
      <c r="F70" s="144"/>
      <c r="G70" s="144"/>
      <c r="H70" s="144"/>
      <c r="I70" s="144"/>
      <c r="J70" s="144"/>
      <c r="K70" s="251" t="s">
        <v>6</v>
      </c>
      <c r="L70" s="144"/>
      <c r="M70" s="251" t="s">
        <v>6</v>
      </c>
      <c r="N70" s="144"/>
      <c r="O70" s="251">
        <v>564.35</v>
      </c>
      <c r="P70" s="144"/>
      <c r="Q70" s="252" t="s">
        <v>6</v>
      </c>
      <c r="R70" s="144"/>
    </row>
    <row r="71" spans="1:18" x14ac:dyDescent="0.25">
      <c r="A71" s="143" t="s">
        <v>6</v>
      </c>
      <c r="B71" s="144"/>
      <c r="C71" s="143" t="s">
        <v>193</v>
      </c>
      <c r="D71" s="144"/>
      <c r="E71" s="143" t="s">
        <v>194</v>
      </c>
      <c r="F71" s="144"/>
      <c r="G71" s="144"/>
      <c r="H71" s="144"/>
      <c r="I71" s="144"/>
      <c r="J71" s="144"/>
      <c r="K71" s="251" t="s">
        <v>6</v>
      </c>
      <c r="L71" s="144"/>
      <c r="M71" s="251" t="s">
        <v>6</v>
      </c>
      <c r="N71" s="144"/>
      <c r="O71" s="251">
        <v>926.12</v>
      </c>
      <c r="P71" s="144"/>
      <c r="Q71" s="252" t="s">
        <v>6</v>
      </c>
      <c r="R71" s="144"/>
    </row>
    <row r="72" spans="1:18" x14ac:dyDescent="0.25">
      <c r="A72" s="143" t="s">
        <v>6</v>
      </c>
      <c r="B72" s="144"/>
      <c r="C72" s="143" t="s">
        <v>195</v>
      </c>
      <c r="D72" s="144"/>
      <c r="E72" s="143" t="s">
        <v>196</v>
      </c>
      <c r="F72" s="144"/>
      <c r="G72" s="144"/>
      <c r="H72" s="144"/>
      <c r="I72" s="144"/>
      <c r="J72" s="144"/>
      <c r="K72" s="251" t="s">
        <v>6</v>
      </c>
      <c r="L72" s="144"/>
      <c r="M72" s="251" t="s">
        <v>6</v>
      </c>
      <c r="N72" s="144"/>
      <c r="O72" s="251">
        <v>1865.93</v>
      </c>
      <c r="P72" s="144"/>
      <c r="Q72" s="252" t="s">
        <v>6</v>
      </c>
      <c r="R72" s="144"/>
    </row>
    <row r="73" spans="1:18" x14ac:dyDescent="0.25">
      <c r="A73" s="143" t="s">
        <v>6</v>
      </c>
      <c r="B73" s="144"/>
      <c r="C73" s="143" t="s">
        <v>197</v>
      </c>
      <c r="D73" s="144"/>
      <c r="E73" s="143" t="s">
        <v>198</v>
      </c>
      <c r="F73" s="144"/>
      <c r="G73" s="144"/>
      <c r="H73" s="144"/>
      <c r="I73" s="144"/>
      <c r="J73" s="144"/>
      <c r="K73" s="251" t="s">
        <v>6</v>
      </c>
      <c r="L73" s="144"/>
      <c r="M73" s="251" t="s">
        <v>6</v>
      </c>
      <c r="N73" s="144"/>
      <c r="O73" s="251">
        <v>277.19</v>
      </c>
      <c r="P73" s="144"/>
      <c r="Q73" s="252" t="s">
        <v>6</v>
      </c>
      <c r="R73" s="144"/>
    </row>
    <row r="74" spans="1:18" x14ac:dyDescent="0.25">
      <c r="A74" s="143" t="s">
        <v>6</v>
      </c>
      <c r="B74" s="144"/>
      <c r="C74" s="143" t="s">
        <v>199</v>
      </c>
      <c r="D74" s="144"/>
      <c r="E74" s="143" t="s">
        <v>200</v>
      </c>
      <c r="F74" s="144"/>
      <c r="G74" s="144"/>
      <c r="H74" s="144"/>
      <c r="I74" s="144"/>
      <c r="J74" s="144"/>
      <c r="K74" s="251" t="s">
        <v>6</v>
      </c>
      <c r="L74" s="144"/>
      <c r="M74" s="251" t="s">
        <v>6</v>
      </c>
      <c r="N74" s="144"/>
      <c r="O74" s="251">
        <v>260</v>
      </c>
      <c r="P74" s="144"/>
      <c r="Q74" s="252" t="s">
        <v>6</v>
      </c>
      <c r="R74" s="144"/>
    </row>
    <row r="75" spans="1:18" x14ac:dyDescent="0.25">
      <c r="A75" s="143" t="s">
        <v>6</v>
      </c>
      <c r="B75" s="144"/>
      <c r="C75" s="143" t="s">
        <v>201</v>
      </c>
      <c r="D75" s="144"/>
      <c r="E75" s="143" t="s">
        <v>202</v>
      </c>
      <c r="F75" s="144"/>
      <c r="G75" s="144"/>
      <c r="H75" s="144"/>
      <c r="I75" s="144"/>
      <c r="J75" s="144"/>
      <c r="K75" s="251" t="s">
        <v>6</v>
      </c>
      <c r="L75" s="144"/>
      <c r="M75" s="251" t="s">
        <v>6</v>
      </c>
      <c r="N75" s="144"/>
      <c r="O75" s="251">
        <v>504.67</v>
      </c>
      <c r="P75" s="144"/>
      <c r="Q75" s="252" t="s">
        <v>6</v>
      </c>
      <c r="R75" s="144"/>
    </row>
    <row r="76" spans="1:18" x14ac:dyDescent="0.25">
      <c r="A76" s="143" t="s">
        <v>6</v>
      </c>
      <c r="B76" s="144"/>
      <c r="C76" s="143" t="s">
        <v>165</v>
      </c>
      <c r="D76" s="144"/>
      <c r="E76" s="143" t="s">
        <v>166</v>
      </c>
      <c r="F76" s="144"/>
      <c r="G76" s="144"/>
      <c r="H76" s="144"/>
      <c r="I76" s="144"/>
      <c r="J76" s="144"/>
      <c r="K76" s="251" t="s">
        <v>6</v>
      </c>
      <c r="L76" s="144"/>
      <c r="M76" s="251" t="s">
        <v>6</v>
      </c>
      <c r="N76" s="144"/>
      <c r="O76" s="251">
        <v>250.25</v>
      </c>
      <c r="P76" s="144"/>
      <c r="Q76" s="252" t="s">
        <v>6</v>
      </c>
      <c r="R76" s="144"/>
    </row>
    <row r="77" spans="1:18" x14ac:dyDescent="0.25">
      <c r="A77" s="255" t="s">
        <v>6</v>
      </c>
      <c r="B77" s="144"/>
      <c r="C77" s="255" t="s">
        <v>277</v>
      </c>
      <c r="D77" s="144"/>
      <c r="E77" s="144"/>
      <c r="F77" s="144"/>
      <c r="G77" s="144"/>
      <c r="H77" s="144"/>
      <c r="I77" s="144"/>
      <c r="J77" s="144"/>
      <c r="K77" s="256">
        <v>265</v>
      </c>
      <c r="L77" s="144"/>
      <c r="M77" s="256">
        <v>265</v>
      </c>
      <c r="N77" s="144"/>
      <c r="O77" s="256">
        <v>0</v>
      </c>
      <c r="P77" s="144"/>
      <c r="Q77" s="257">
        <v>0</v>
      </c>
      <c r="R77" s="144"/>
    </row>
    <row r="78" spans="1:18" x14ac:dyDescent="0.25">
      <c r="A78" s="253" t="s">
        <v>6</v>
      </c>
      <c r="B78" s="144"/>
      <c r="C78" s="253" t="s">
        <v>155</v>
      </c>
      <c r="D78" s="144"/>
      <c r="E78" s="253" t="s">
        <v>156</v>
      </c>
      <c r="F78" s="144"/>
      <c r="G78" s="144"/>
      <c r="H78" s="144"/>
      <c r="I78" s="144"/>
      <c r="J78" s="144"/>
      <c r="K78" s="254">
        <v>265</v>
      </c>
      <c r="L78" s="144"/>
      <c r="M78" s="254">
        <v>265</v>
      </c>
      <c r="N78" s="144"/>
      <c r="O78" s="254">
        <v>0</v>
      </c>
      <c r="P78" s="144"/>
      <c r="Q78" s="250">
        <v>0</v>
      </c>
      <c r="R78" s="144"/>
    </row>
    <row r="79" spans="1:18" x14ac:dyDescent="0.25">
      <c r="A79" s="255" t="s">
        <v>6</v>
      </c>
      <c r="B79" s="144"/>
      <c r="C79" s="255" t="s">
        <v>278</v>
      </c>
      <c r="D79" s="144"/>
      <c r="E79" s="144"/>
      <c r="F79" s="144"/>
      <c r="G79" s="144"/>
      <c r="H79" s="144"/>
      <c r="I79" s="144"/>
      <c r="J79" s="144"/>
      <c r="K79" s="256">
        <v>153200</v>
      </c>
      <c r="L79" s="144"/>
      <c r="M79" s="256">
        <v>170200</v>
      </c>
      <c r="N79" s="144"/>
      <c r="O79" s="256">
        <v>154306.75</v>
      </c>
      <c r="P79" s="144"/>
      <c r="Q79" s="257">
        <v>90.66</v>
      </c>
      <c r="R79" s="144"/>
    </row>
    <row r="80" spans="1:18" x14ac:dyDescent="0.25">
      <c r="A80" s="253" t="s">
        <v>6</v>
      </c>
      <c r="B80" s="144"/>
      <c r="C80" s="253" t="s">
        <v>167</v>
      </c>
      <c r="D80" s="144"/>
      <c r="E80" s="253" t="s">
        <v>168</v>
      </c>
      <c r="F80" s="144"/>
      <c r="G80" s="144"/>
      <c r="H80" s="144"/>
      <c r="I80" s="144"/>
      <c r="J80" s="144"/>
      <c r="K80" s="254">
        <v>600</v>
      </c>
      <c r="L80" s="144"/>
      <c r="M80" s="254">
        <v>200</v>
      </c>
      <c r="N80" s="144"/>
      <c r="O80" s="254">
        <v>0</v>
      </c>
      <c r="P80" s="144"/>
      <c r="Q80" s="250">
        <v>0</v>
      </c>
      <c r="R80" s="144"/>
    </row>
    <row r="81" spans="1:18" x14ac:dyDescent="0.25">
      <c r="A81" s="253" t="s">
        <v>6</v>
      </c>
      <c r="B81" s="144"/>
      <c r="C81" s="253" t="s">
        <v>155</v>
      </c>
      <c r="D81" s="144"/>
      <c r="E81" s="253" t="s">
        <v>156</v>
      </c>
      <c r="F81" s="144"/>
      <c r="G81" s="144"/>
      <c r="H81" s="144"/>
      <c r="I81" s="144"/>
      <c r="J81" s="144"/>
      <c r="K81" s="254">
        <v>21600</v>
      </c>
      <c r="L81" s="144"/>
      <c r="M81" s="254">
        <v>21500</v>
      </c>
      <c r="N81" s="144"/>
      <c r="O81" s="254">
        <v>13617.11</v>
      </c>
      <c r="P81" s="144"/>
      <c r="Q81" s="250">
        <v>63.34</v>
      </c>
      <c r="R81" s="144"/>
    </row>
    <row r="82" spans="1:18" x14ac:dyDescent="0.25">
      <c r="A82" s="143" t="s">
        <v>6</v>
      </c>
      <c r="B82" s="144"/>
      <c r="C82" s="143" t="s">
        <v>171</v>
      </c>
      <c r="D82" s="144"/>
      <c r="E82" s="143" t="s">
        <v>172</v>
      </c>
      <c r="F82" s="144"/>
      <c r="G82" s="144"/>
      <c r="H82" s="144"/>
      <c r="I82" s="144"/>
      <c r="J82" s="144"/>
      <c r="K82" s="251" t="s">
        <v>6</v>
      </c>
      <c r="L82" s="144"/>
      <c r="M82" s="251" t="s">
        <v>6</v>
      </c>
      <c r="N82" s="144"/>
      <c r="O82" s="251">
        <v>233.4</v>
      </c>
      <c r="P82" s="144"/>
      <c r="Q82" s="252" t="s">
        <v>6</v>
      </c>
      <c r="R82" s="144"/>
    </row>
    <row r="83" spans="1:18" x14ac:dyDescent="0.25">
      <c r="A83" s="143" t="s">
        <v>6</v>
      </c>
      <c r="B83" s="144"/>
      <c r="C83" s="143" t="s">
        <v>157</v>
      </c>
      <c r="D83" s="144"/>
      <c r="E83" s="143" t="s">
        <v>158</v>
      </c>
      <c r="F83" s="144"/>
      <c r="G83" s="144"/>
      <c r="H83" s="144"/>
      <c r="I83" s="144"/>
      <c r="J83" s="144"/>
      <c r="K83" s="251" t="s">
        <v>6</v>
      </c>
      <c r="L83" s="144"/>
      <c r="M83" s="251" t="s">
        <v>6</v>
      </c>
      <c r="N83" s="144"/>
      <c r="O83" s="251">
        <v>3743.07</v>
      </c>
      <c r="P83" s="144"/>
      <c r="Q83" s="252" t="s">
        <v>6</v>
      </c>
      <c r="R83" s="144"/>
    </row>
    <row r="84" spans="1:18" x14ac:dyDescent="0.25">
      <c r="A84" s="143" t="s">
        <v>6</v>
      </c>
      <c r="B84" s="144"/>
      <c r="C84" s="143" t="s">
        <v>159</v>
      </c>
      <c r="D84" s="144"/>
      <c r="E84" s="143" t="s">
        <v>160</v>
      </c>
      <c r="F84" s="144"/>
      <c r="G84" s="144"/>
      <c r="H84" s="144"/>
      <c r="I84" s="144"/>
      <c r="J84" s="144"/>
      <c r="K84" s="251" t="s">
        <v>6</v>
      </c>
      <c r="L84" s="144"/>
      <c r="M84" s="251" t="s">
        <v>6</v>
      </c>
      <c r="N84" s="144"/>
      <c r="O84" s="251">
        <v>4027.39</v>
      </c>
      <c r="P84" s="144"/>
      <c r="Q84" s="252" t="s">
        <v>6</v>
      </c>
      <c r="R84" s="144"/>
    </row>
    <row r="85" spans="1:18" x14ac:dyDescent="0.25">
      <c r="A85" s="143" t="s">
        <v>6</v>
      </c>
      <c r="B85" s="144"/>
      <c r="C85" s="143" t="s">
        <v>175</v>
      </c>
      <c r="D85" s="144"/>
      <c r="E85" s="143" t="s">
        <v>176</v>
      </c>
      <c r="F85" s="144"/>
      <c r="G85" s="144"/>
      <c r="H85" s="144"/>
      <c r="I85" s="144"/>
      <c r="J85" s="144"/>
      <c r="K85" s="251" t="s">
        <v>6</v>
      </c>
      <c r="L85" s="144"/>
      <c r="M85" s="251" t="s">
        <v>6</v>
      </c>
      <c r="N85" s="144"/>
      <c r="O85" s="251">
        <v>2910.1</v>
      </c>
      <c r="P85" s="144"/>
      <c r="Q85" s="252" t="s">
        <v>6</v>
      </c>
      <c r="R85" s="144"/>
    </row>
    <row r="86" spans="1:18" x14ac:dyDescent="0.25">
      <c r="A86" s="143" t="s">
        <v>6</v>
      </c>
      <c r="B86" s="144"/>
      <c r="C86" s="143" t="s">
        <v>179</v>
      </c>
      <c r="D86" s="144"/>
      <c r="E86" s="143" t="s">
        <v>180</v>
      </c>
      <c r="F86" s="144"/>
      <c r="G86" s="144"/>
      <c r="H86" s="144"/>
      <c r="I86" s="144"/>
      <c r="J86" s="144"/>
      <c r="K86" s="251" t="s">
        <v>6</v>
      </c>
      <c r="L86" s="144"/>
      <c r="M86" s="251" t="s">
        <v>6</v>
      </c>
      <c r="N86" s="144"/>
      <c r="O86" s="251">
        <v>526.66</v>
      </c>
      <c r="P86" s="144"/>
      <c r="Q86" s="252" t="s">
        <v>6</v>
      </c>
      <c r="R86" s="144"/>
    </row>
    <row r="87" spans="1:18" x14ac:dyDescent="0.25">
      <c r="A87" s="143" t="s">
        <v>6</v>
      </c>
      <c r="B87" s="144"/>
      <c r="C87" s="143" t="s">
        <v>185</v>
      </c>
      <c r="D87" s="144"/>
      <c r="E87" s="143" t="s">
        <v>186</v>
      </c>
      <c r="F87" s="144"/>
      <c r="G87" s="144"/>
      <c r="H87" s="144"/>
      <c r="I87" s="144"/>
      <c r="J87" s="144"/>
      <c r="K87" s="251" t="s">
        <v>6</v>
      </c>
      <c r="L87" s="144"/>
      <c r="M87" s="251" t="s">
        <v>6</v>
      </c>
      <c r="N87" s="144"/>
      <c r="O87" s="251">
        <v>1693.6</v>
      </c>
      <c r="P87" s="144"/>
      <c r="Q87" s="252" t="s">
        <v>6</v>
      </c>
      <c r="R87" s="144"/>
    </row>
    <row r="88" spans="1:18" x14ac:dyDescent="0.25">
      <c r="A88" s="143" t="s">
        <v>6</v>
      </c>
      <c r="B88" s="144"/>
      <c r="C88" s="143" t="s">
        <v>193</v>
      </c>
      <c r="D88" s="144"/>
      <c r="E88" s="143" t="s">
        <v>194</v>
      </c>
      <c r="F88" s="144"/>
      <c r="G88" s="144"/>
      <c r="H88" s="144"/>
      <c r="I88" s="144"/>
      <c r="J88" s="144"/>
      <c r="K88" s="251" t="s">
        <v>6</v>
      </c>
      <c r="L88" s="144"/>
      <c r="M88" s="251" t="s">
        <v>6</v>
      </c>
      <c r="N88" s="144"/>
      <c r="O88" s="251">
        <v>385</v>
      </c>
      <c r="P88" s="144"/>
      <c r="Q88" s="252" t="s">
        <v>6</v>
      </c>
      <c r="R88" s="144"/>
    </row>
    <row r="89" spans="1:18" x14ac:dyDescent="0.25">
      <c r="A89" s="143" t="s">
        <v>6</v>
      </c>
      <c r="B89" s="144"/>
      <c r="C89" s="143" t="s">
        <v>197</v>
      </c>
      <c r="D89" s="144"/>
      <c r="E89" s="143" t="s">
        <v>198</v>
      </c>
      <c r="F89" s="144"/>
      <c r="G89" s="144"/>
      <c r="H89" s="144"/>
      <c r="I89" s="144"/>
      <c r="J89" s="144"/>
      <c r="K89" s="251" t="s">
        <v>6</v>
      </c>
      <c r="L89" s="144"/>
      <c r="M89" s="251" t="s">
        <v>6</v>
      </c>
      <c r="N89" s="144"/>
      <c r="O89" s="251">
        <v>97.89</v>
      </c>
      <c r="P89" s="144"/>
      <c r="Q89" s="252" t="s">
        <v>6</v>
      </c>
      <c r="R89" s="144"/>
    </row>
    <row r="90" spans="1:18" x14ac:dyDescent="0.25">
      <c r="A90" s="253" t="s">
        <v>6</v>
      </c>
      <c r="B90" s="144"/>
      <c r="C90" s="253" t="s">
        <v>203</v>
      </c>
      <c r="D90" s="144"/>
      <c r="E90" s="253" t="s">
        <v>204</v>
      </c>
      <c r="F90" s="144"/>
      <c r="G90" s="144"/>
      <c r="H90" s="144"/>
      <c r="I90" s="144"/>
      <c r="J90" s="144"/>
      <c r="K90" s="254">
        <v>130000</v>
      </c>
      <c r="L90" s="144"/>
      <c r="M90" s="254">
        <v>147000</v>
      </c>
      <c r="N90" s="144"/>
      <c r="O90" s="254">
        <v>139929.65</v>
      </c>
      <c r="P90" s="144"/>
      <c r="Q90" s="250">
        <v>95.19</v>
      </c>
      <c r="R90" s="144"/>
    </row>
    <row r="91" spans="1:18" x14ac:dyDescent="0.25">
      <c r="A91" s="143" t="s">
        <v>6</v>
      </c>
      <c r="B91" s="144"/>
      <c r="C91" s="143" t="s">
        <v>205</v>
      </c>
      <c r="D91" s="144"/>
      <c r="E91" s="143" t="s">
        <v>206</v>
      </c>
      <c r="F91" s="144"/>
      <c r="G91" s="144"/>
      <c r="H91" s="144"/>
      <c r="I91" s="144"/>
      <c r="J91" s="144"/>
      <c r="K91" s="251" t="s">
        <v>6</v>
      </c>
      <c r="L91" s="144"/>
      <c r="M91" s="251" t="s">
        <v>6</v>
      </c>
      <c r="N91" s="144"/>
      <c r="O91" s="251">
        <v>137647.04000000001</v>
      </c>
      <c r="P91" s="144"/>
      <c r="Q91" s="252" t="s">
        <v>6</v>
      </c>
      <c r="R91" s="144"/>
    </row>
    <row r="92" spans="1:18" x14ac:dyDescent="0.25">
      <c r="A92" s="143" t="s">
        <v>6</v>
      </c>
      <c r="B92" s="144"/>
      <c r="C92" s="143" t="s">
        <v>207</v>
      </c>
      <c r="D92" s="144"/>
      <c r="E92" s="143" t="s">
        <v>208</v>
      </c>
      <c r="F92" s="144"/>
      <c r="G92" s="144"/>
      <c r="H92" s="144"/>
      <c r="I92" s="144"/>
      <c r="J92" s="144"/>
      <c r="K92" s="251" t="s">
        <v>6</v>
      </c>
      <c r="L92" s="144"/>
      <c r="M92" s="251" t="s">
        <v>6</v>
      </c>
      <c r="N92" s="144"/>
      <c r="O92" s="251">
        <v>2282.61</v>
      </c>
      <c r="P92" s="144"/>
      <c r="Q92" s="252" t="s">
        <v>6</v>
      </c>
      <c r="R92" s="144"/>
    </row>
    <row r="93" spans="1:18" x14ac:dyDescent="0.25">
      <c r="A93" s="253" t="s">
        <v>6</v>
      </c>
      <c r="B93" s="144"/>
      <c r="C93" s="253" t="s">
        <v>209</v>
      </c>
      <c r="D93" s="144"/>
      <c r="E93" s="253" t="s">
        <v>210</v>
      </c>
      <c r="F93" s="144"/>
      <c r="G93" s="144"/>
      <c r="H93" s="144"/>
      <c r="I93" s="144"/>
      <c r="J93" s="144"/>
      <c r="K93" s="254">
        <v>1000</v>
      </c>
      <c r="L93" s="144"/>
      <c r="M93" s="254">
        <v>1500</v>
      </c>
      <c r="N93" s="144"/>
      <c r="O93" s="254">
        <v>759.99</v>
      </c>
      <c r="P93" s="144"/>
      <c r="Q93" s="250">
        <v>50.67</v>
      </c>
      <c r="R93" s="144"/>
    </row>
    <row r="94" spans="1:18" x14ac:dyDescent="0.25">
      <c r="A94" s="143" t="s">
        <v>6</v>
      </c>
      <c r="B94" s="144"/>
      <c r="C94" s="143" t="s">
        <v>211</v>
      </c>
      <c r="D94" s="144"/>
      <c r="E94" s="143" t="s">
        <v>212</v>
      </c>
      <c r="F94" s="144"/>
      <c r="G94" s="144"/>
      <c r="H94" s="144"/>
      <c r="I94" s="144"/>
      <c r="J94" s="144"/>
      <c r="K94" s="251" t="s">
        <v>6</v>
      </c>
      <c r="L94" s="144"/>
      <c r="M94" s="251" t="s">
        <v>6</v>
      </c>
      <c r="N94" s="144"/>
      <c r="O94" s="251">
        <v>250</v>
      </c>
      <c r="P94" s="144"/>
      <c r="Q94" s="252" t="s">
        <v>6</v>
      </c>
      <c r="R94" s="144"/>
    </row>
    <row r="95" spans="1:18" x14ac:dyDescent="0.25">
      <c r="A95" s="143" t="s">
        <v>6</v>
      </c>
      <c r="B95" s="144"/>
      <c r="C95" s="143" t="s">
        <v>213</v>
      </c>
      <c r="D95" s="144"/>
      <c r="E95" s="143" t="s">
        <v>214</v>
      </c>
      <c r="F95" s="144"/>
      <c r="G95" s="144"/>
      <c r="H95" s="144"/>
      <c r="I95" s="144"/>
      <c r="J95" s="144"/>
      <c r="K95" s="251" t="s">
        <v>6</v>
      </c>
      <c r="L95" s="144"/>
      <c r="M95" s="251" t="s">
        <v>6</v>
      </c>
      <c r="N95" s="144"/>
      <c r="O95" s="251">
        <v>509.99</v>
      </c>
      <c r="P95" s="144"/>
      <c r="Q95" s="252" t="s">
        <v>6</v>
      </c>
      <c r="R95" s="144"/>
    </row>
    <row r="96" spans="1:18" x14ac:dyDescent="0.25">
      <c r="A96" s="255" t="s">
        <v>6</v>
      </c>
      <c r="B96" s="144"/>
      <c r="C96" s="255" t="s">
        <v>279</v>
      </c>
      <c r="D96" s="144"/>
      <c r="E96" s="144"/>
      <c r="F96" s="144"/>
      <c r="G96" s="144"/>
      <c r="H96" s="144"/>
      <c r="I96" s="144"/>
      <c r="J96" s="144"/>
      <c r="K96" s="256" t="s">
        <v>6</v>
      </c>
      <c r="L96" s="144"/>
      <c r="M96" s="256">
        <v>8067</v>
      </c>
      <c r="N96" s="144"/>
      <c r="O96" s="256">
        <v>6673.99</v>
      </c>
      <c r="P96" s="144"/>
      <c r="Q96" s="257">
        <v>82.73</v>
      </c>
      <c r="R96" s="144"/>
    </row>
    <row r="97" spans="1:18" x14ac:dyDescent="0.25">
      <c r="A97" s="253" t="s">
        <v>6</v>
      </c>
      <c r="B97" s="144"/>
      <c r="C97" s="253" t="s">
        <v>167</v>
      </c>
      <c r="D97" s="144"/>
      <c r="E97" s="253" t="s">
        <v>168</v>
      </c>
      <c r="F97" s="144"/>
      <c r="G97" s="144"/>
      <c r="H97" s="144"/>
      <c r="I97" s="144"/>
      <c r="J97" s="144"/>
      <c r="K97" s="254" t="s">
        <v>6</v>
      </c>
      <c r="L97" s="144"/>
      <c r="M97" s="254">
        <v>344</v>
      </c>
      <c r="N97" s="144"/>
      <c r="O97" s="254">
        <v>344.02</v>
      </c>
      <c r="P97" s="144"/>
      <c r="Q97" s="250">
        <v>100.01</v>
      </c>
      <c r="R97" s="144"/>
    </row>
    <row r="98" spans="1:18" x14ac:dyDescent="0.25">
      <c r="A98" s="143" t="s">
        <v>6</v>
      </c>
      <c r="B98" s="144"/>
      <c r="C98" s="143" t="s">
        <v>169</v>
      </c>
      <c r="D98" s="144"/>
      <c r="E98" s="143" t="s">
        <v>170</v>
      </c>
      <c r="F98" s="144"/>
      <c r="G98" s="144"/>
      <c r="H98" s="144"/>
      <c r="I98" s="144"/>
      <c r="J98" s="144"/>
      <c r="K98" s="251" t="s">
        <v>6</v>
      </c>
      <c r="L98" s="144"/>
      <c r="M98" s="251" t="s">
        <v>6</v>
      </c>
      <c r="N98" s="144"/>
      <c r="O98" s="251">
        <v>344.02</v>
      </c>
      <c r="P98" s="144"/>
      <c r="Q98" s="252" t="s">
        <v>6</v>
      </c>
      <c r="R98" s="144"/>
    </row>
    <row r="99" spans="1:18" x14ac:dyDescent="0.25">
      <c r="A99" s="253" t="s">
        <v>6</v>
      </c>
      <c r="B99" s="144"/>
      <c r="C99" s="253" t="s">
        <v>155</v>
      </c>
      <c r="D99" s="144"/>
      <c r="E99" s="253" t="s">
        <v>156</v>
      </c>
      <c r="F99" s="144"/>
      <c r="G99" s="144"/>
      <c r="H99" s="144"/>
      <c r="I99" s="144"/>
      <c r="J99" s="144"/>
      <c r="K99" s="254" t="s">
        <v>6</v>
      </c>
      <c r="L99" s="144"/>
      <c r="M99" s="254">
        <v>7723</v>
      </c>
      <c r="N99" s="144"/>
      <c r="O99" s="254">
        <v>6329.97</v>
      </c>
      <c r="P99" s="144"/>
      <c r="Q99" s="250">
        <v>81.96</v>
      </c>
      <c r="R99" s="144"/>
    </row>
    <row r="100" spans="1:18" x14ac:dyDescent="0.25">
      <c r="A100" s="143" t="s">
        <v>6</v>
      </c>
      <c r="B100" s="144"/>
      <c r="C100" s="143" t="s">
        <v>157</v>
      </c>
      <c r="D100" s="144"/>
      <c r="E100" s="143" t="s">
        <v>158</v>
      </c>
      <c r="F100" s="144"/>
      <c r="G100" s="144"/>
      <c r="H100" s="144"/>
      <c r="I100" s="144"/>
      <c r="J100" s="144"/>
      <c r="K100" s="251" t="s">
        <v>6</v>
      </c>
      <c r="L100" s="144"/>
      <c r="M100" s="251" t="s">
        <v>6</v>
      </c>
      <c r="N100" s="144"/>
      <c r="O100" s="251">
        <v>2170.4699999999998</v>
      </c>
      <c r="P100" s="144"/>
      <c r="Q100" s="252" t="s">
        <v>6</v>
      </c>
      <c r="R100" s="144"/>
    </row>
    <row r="101" spans="1:18" x14ac:dyDescent="0.25">
      <c r="A101" s="143" t="s">
        <v>6</v>
      </c>
      <c r="B101" s="144"/>
      <c r="C101" s="143" t="s">
        <v>177</v>
      </c>
      <c r="D101" s="144"/>
      <c r="E101" s="143" t="s">
        <v>178</v>
      </c>
      <c r="F101" s="144"/>
      <c r="G101" s="144"/>
      <c r="H101" s="144"/>
      <c r="I101" s="144"/>
      <c r="J101" s="144"/>
      <c r="K101" s="251" t="s">
        <v>6</v>
      </c>
      <c r="L101" s="144"/>
      <c r="M101" s="251" t="s">
        <v>6</v>
      </c>
      <c r="N101" s="144"/>
      <c r="O101" s="251">
        <v>159.5</v>
      </c>
      <c r="P101" s="144"/>
      <c r="Q101" s="252" t="s">
        <v>6</v>
      </c>
      <c r="R101" s="144"/>
    </row>
    <row r="102" spans="1:18" x14ac:dyDescent="0.25">
      <c r="A102" s="143" t="s">
        <v>6</v>
      </c>
      <c r="B102" s="144"/>
      <c r="C102" s="143" t="s">
        <v>163</v>
      </c>
      <c r="D102" s="144"/>
      <c r="E102" s="143" t="s">
        <v>164</v>
      </c>
      <c r="F102" s="144"/>
      <c r="G102" s="144"/>
      <c r="H102" s="144"/>
      <c r="I102" s="144"/>
      <c r="J102" s="144"/>
      <c r="K102" s="251" t="s">
        <v>6</v>
      </c>
      <c r="L102" s="144"/>
      <c r="M102" s="251" t="s">
        <v>6</v>
      </c>
      <c r="N102" s="144"/>
      <c r="O102" s="251">
        <v>3500</v>
      </c>
      <c r="P102" s="144"/>
      <c r="Q102" s="252" t="s">
        <v>6</v>
      </c>
      <c r="R102" s="144"/>
    </row>
    <row r="103" spans="1:18" x14ac:dyDescent="0.25">
      <c r="A103" s="143" t="s">
        <v>6</v>
      </c>
      <c r="B103" s="144"/>
      <c r="C103" s="143" t="s">
        <v>189</v>
      </c>
      <c r="D103" s="144"/>
      <c r="E103" s="143" t="s">
        <v>190</v>
      </c>
      <c r="F103" s="144"/>
      <c r="G103" s="144"/>
      <c r="H103" s="144"/>
      <c r="I103" s="144"/>
      <c r="J103" s="144"/>
      <c r="K103" s="251" t="s">
        <v>6</v>
      </c>
      <c r="L103" s="144"/>
      <c r="M103" s="251" t="s">
        <v>6</v>
      </c>
      <c r="N103" s="144"/>
      <c r="O103" s="251">
        <v>500</v>
      </c>
      <c r="P103" s="144"/>
      <c r="Q103" s="252" t="s">
        <v>6</v>
      </c>
      <c r="R103" s="144"/>
    </row>
    <row r="104" spans="1:18" x14ac:dyDescent="0.25">
      <c r="A104" s="255" t="s">
        <v>6</v>
      </c>
      <c r="B104" s="144"/>
      <c r="C104" s="255" t="s">
        <v>280</v>
      </c>
      <c r="D104" s="144"/>
      <c r="E104" s="144"/>
      <c r="F104" s="144"/>
      <c r="G104" s="144"/>
      <c r="H104" s="144"/>
      <c r="I104" s="144"/>
      <c r="J104" s="144"/>
      <c r="K104" s="256" t="s">
        <v>6</v>
      </c>
      <c r="L104" s="144"/>
      <c r="M104" s="256">
        <v>708</v>
      </c>
      <c r="N104" s="144"/>
      <c r="O104" s="256">
        <v>217.91</v>
      </c>
      <c r="P104" s="144"/>
      <c r="Q104" s="257">
        <v>30.78</v>
      </c>
      <c r="R104" s="144"/>
    </row>
    <row r="105" spans="1:18" x14ac:dyDescent="0.25">
      <c r="A105" s="253" t="s">
        <v>6</v>
      </c>
      <c r="B105" s="144"/>
      <c r="C105" s="253" t="s">
        <v>155</v>
      </c>
      <c r="D105" s="144"/>
      <c r="E105" s="253" t="s">
        <v>156</v>
      </c>
      <c r="F105" s="144"/>
      <c r="G105" s="144"/>
      <c r="H105" s="144"/>
      <c r="I105" s="144"/>
      <c r="J105" s="144"/>
      <c r="K105" s="254" t="s">
        <v>6</v>
      </c>
      <c r="L105" s="144"/>
      <c r="M105" s="254">
        <v>708</v>
      </c>
      <c r="N105" s="144"/>
      <c r="O105" s="254">
        <v>217.91</v>
      </c>
      <c r="P105" s="144"/>
      <c r="Q105" s="250">
        <v>30.78</v>
      </c>
      <c r="R105" s="144"/>
    </row>
    <row r="106" spans="1:18" x14ac:dyDescent="0.25">
      <c r="A106" s="143" t="s">
        <v>6</v>
      </c>
      <c r="B106" s="144"/>
      <c r="C106" s="143" t="s">
        <v>173</v>
      </c>
      <c r="D106" s="144"/>
      <c r="E106" s="143" t="s">
        <v>174</v>
      </c>
      <c r="F106" s="144"/>
      <c r="G106" s="144"/>
      <c r="H106" s="144"/>
      <c r="I106" s="144"/>
      <c r="J106" s="144"/>
      <c r="K106" s="251" t="s">
        <v>6</v>
      </c>
      <c r="L106" s="144"/>
      <c r="M106" s="251" t="s">
        <v>6</v>
      </c>
      <c r="N106" s="144"/>
      <c r="O106" s="251">
        <v>217.91</v>
      </c>
      <c r="P106" s="144"/>
      <c r="Q106" s="252" t="s">
        <v>6</v>
      </c>
      <c r="R106" s="144"/>
    </row>
    <row r="107" spans="1:18" x14ac:dyDescent="0.25">
      <c r="A107" s="255" t="s">
        <v>6</v>
      </c>
      <c r="B107" s="144"/>
      <c r="C107" s="255" t="s">
        <v>100</v>
      </c>
      <c r="D107" s="144"/>
      <c r="E107" s="144"/>
      <c r="F107" s="144"/>
      <c r="G107" s="144"/>
      <c r="H107" s="144"/>
      <c r="I107" s="144"/>
      <c r="J107" s="144"/>
      <c r="K107" s="256">
        <v>3000</v>
      </c>
      <c r="L107" s="144"/>
      <c r="M107" s="256">
        <v>1000</v>
      </c>
      <c r="N107" s="144"/>
      <c r="O107" s="256">
        <v>393.43</v>
      </c>
      <c r="P107" s="144"/>
      <c r="Q107" s="257">
        <v>39.340000000000003</v>
      </c>
      <c r="R107" s="144"/>
    </row>
    <row r="108" spans="1:18" x14ac:dyDescent="0.25">
      <c r="A108" s="255" t="s">
        <v>6</v>
      </c>
      <c r="B108" s="144"/>
      <c r="C108" s="255" t="s">
        <v>282</v>
      </c>
      <c r="D108" s="144"/>
      <c r="E108" s="144"/>
      <c r="F108" s="144"/>
      <c r="G108" s="144"/>
      <c r="H108" s="144"/>
      <c r="I108" s="144"/>
      <c r="J108" s="144"/>
      <c r="K108" s="256">
        <v>3000</v>
      </c>
      <c r="L108" s="144"/>
      <c r="M108" s="256">
        <v>1000</v>
      </c>
      <c r="N108" s="144"/>
      <c r="O108" s="256">
        <v>393.43</v>
      </c>
      <c r="P108" s="144"/>
      <c r="Q108" s="257">
        <v>39.340000000000003</v>
      </c>
      <c r="R108" s="144"/>
    </row>
    <row r="109" spans="1:18" x14ac:dyDescent="0.25">
      <c r="A109" s="253" t="s">
        <v>6</v>
      </c>
      <c r="B109" s="144"/>
      <c r="C109" s="253" t="s">
        <v>155</v>
      </c>
      <c r="D109" s="144"/>
      <c r="E109" s="253" t="s">
        <v>156</v>
      </c>
      <c r="F109" s="144"/>
      <c r="G109" s="144"/>
      <c r="H109" s="144"/>
      <c r="I109" s="144"/>
      <c r="J109" s="144"/>
      <c r="K109" s="254">
        <v>2500</v>
      </c>
      <c r="L109" s="144"/>
      <c r="M109" s="254">
        <v>500</v>
      </c>
      <c r="N109" s="144"/>
      <c r="O109" s="254">
        <v>0</v>
      </c>
      <c r="P109" s="144"/>
      <c r="Q109" s="250">
        <v>0</v>
      </c>
      <c r="R109" s="144"/>
    </row>
    <row r="110" spans="1:18" x14ac:dyDescent="0.25">
      <c r="A110" s="253" t="s">
        <v>6</v>
      </c>
      <c r="B110" s="144"/>
      <c r="C110" s="253" t="s">
        <v>209</v>
      </c>
      <c r="D110" s="144"/>
      <c r="E110" s="253" t="s">
        <v>210</v>
      </c>
      <c r="F110" s="144"/>
      <c r="G110" s="144"/>
      <c r="H110" s="144"/>
      <c r="I110" s="144"/>
      <c r="J110" s="144"/>
      <c r="K110" s="254">
        <v>500</v>
      </c>
      <c r="L110" s="144"/>
      <c r="M110" s="254">
        <v>500</v>
      </c>
      <c r="N110" s="144"/>
      <c r="O110" s="254">
        <v>393.43</v>
      </c>
      <c r="P110" s="144"/>
      <c r="Q110" s="250">
        <v>78.69</v>
      </c>
      <c r="R110" s="144"/>
    </row>
    <row r="111" spans="1:18" x14ac:dyDescent="0.25">
      <c r="A111" s="143" t="s">
        <v>6</v>
      </c>
      <c r="B111" s="144"/>
      <c r="C111" s="143" t="s">
        <v>213</v>
      </c>
      <c r="D111" s="144"/>
      <c r="E111" s="143" t="s">
        <v>214</v>
      </c>
      <c r="F111" s="144"/>
      <c r="G111" s="144"/>
      <c r="H111" s="144"/>
      <c r="I111" s="144"/>
      <c r="J111" s="144"/>
      <c r="K111" s="251" t="s">
        <v>6</v>
      </c>
      <c r="L111" s="144"/>
      <c r="M111" s="251" t="s">
        <v>6</v>
      </c>
      <c r="N111" s="144"/>
      <c r="O111" s="251">
        <v>393.43</v>
      </c>
      <c r="P111" s="144"/>
      <c r="Q111" s="252" t="s">
        <v>6</v>
      </c>
      <c r="R111" s="144"/>
    </row>
    <row r="112" spans="1:18" x14ac:dyDescent="0.25">
      <c r="A112" s="259"/>
      <c r="B112" s="144"/>
      <c r="C112" s="259" t="s">
        <v>215</v>
      </c>
      <c r="D112" s="144"/>
      <c r="E112" s="259" t="s">
        <v>216</v>
      </c>
      <c r="F112" s="144"/>
      <c r="G112" s="144"/>
      <c r="H112" s="144"/>
      <c r="I112" s="144"/>
      <c r="J112" s="144"/>
      <c r="K112" s="260">
        <v>3000</v>
      </c>
      <c r="L112" s="144"/>
      <c r="M112" s="260">
        <v>3000</v>
      </c>
      <c r="N112" s="144"/>
      <c r="O112" s="260">
        <v>2543.62</v>
      </c>
      <c r="P112" s="144"/>
      <c r="Q112" s="261">
        <v>84.79</v>
      </c>
      <c r="R112" s="144"/>
    </row>
    <row r="113" spans="1:18" x14ac:dyDescent="0.25">
      <c r="A113" s="255" t="s">
        <v>6</v>
      </c>
      <c r="B113" s="144"/>
      <c r="C113" s="255" t="s">
        <v>103</v>
      </c>
      <c r="D113" s="144"/>
      <c r="E113" s="144"/>
      <c r="F113" s="144"/>
      <c r="G113" s="144"/>
      <c r="H113" s="144"/>
      <c r="I113" s="144"/>
      <c r="J113" s="144"/>
      <c r="K113" s="256">
        <v>3000</v>
      </c>
      <c r="L113" s="144"/>
      <c r="M113" s="256">
        <v>3000</v>
      </c>
      <c r="N113" s="144"/>
      <c r="O113" s="256">
        <v>2543.62</v>
      </c>
      <c r="P113" s="144"/>
      <c r="Q113" s="257">
        <v>84.79</v>
      </c>
      <c r="R113" s="144"/>
    </row>
    <row r="114" spans="1:18" x14ac:dyDescent="0.25">
      <c r="A114" s="255" t="s">
        <v>6</v>
      </c>
      <c r="B114" s="144"/>
      <c r="C114" s="255" t="s">
        <v>270</v>
      </c>
      <c r="D114" s="144"/>
      <c r="E114" s="144"/>
      <c r="F114" s="144"/>
      <c r="G114" s="144"/>
      <c r="H114" s="144"/>
      <c r="I114" s="144"/>
      <c r="J114" s="144"/>
      <c r="K114" s="256">
        <v>3000</v>
      </c>
      <c r="L114" s="144"/>
      <c r="M114" s="256">
        <v>3000</v>
      </c>
      <c r="N114" s="144"/>
      <c r="O114" s="256">
        <v>2543.62</v>
      </c>
      <c r="P114" s="144"/>
      <c r="Q114" s="257">
        <v>84.79</v>
      </c>
      <c r="R114" s="144"/>
    </row>
    <row r="115" spans="1:18" x14ac:dyDescent="0.25">
      <c r="A115" s="253" t="s">
        <v>6</v>
      </c>
      <c r="B115" s="144"/>
      <c r="C115" s="253" t="s">
        <v>155</v>
      </c>
      <c r="D115" s="144"/>
      <c r="E115" s="253" t="s">
        <v>156</v>
      </c>
      <c r="F115" s="144"/>
      <c r="G115" s="144"/>
      <c r="H115" s="144"/>
      <c r="I115" s="144"/>
      <c r="J115" s="144"/>
      <c r="K115" s="254">
        <v>3000</v>
      </c>
      <c r="L115" s="144"/>
      <c r="M115" s="254">
        <v>3000</v>
      </c>
      <c r="N115" s="144"/>
      <c r="O115" s="254">
        <v>2543.62</v>
      </c>
      <c r="P115" s="144"/>
      <c r="Q115" s="250">
        <v>84.79</v>
      </c>
      <c r="R115" s="144"/>
    </row>
    <row r="116" spans="1:18" x14ac:dyDescent="0.25">
      <c r="A116" s="143" t="s">
        <v>6</v>
      </c>
      <c r="B116" s="144"/>
      <c r="C116" s="143" t="s">
        <v>173</v>
      </c>
      <c r="D116" s="144"/>
      <c r="E116" s="143" t="s">
        <v>174</v>
      </c>
      <c r="F116" s="144"/>
      <c r="G116" s="144"/>
      <c r="H116" s="144"/>
      <c r="I116" s="144"/>
      <c r="J116" s="144"/>
      <c r="K116" s="251" t="s">
        <v>6</v>
      </c>
      <c r="L116" s="144"/>
      <c r="M116" s="251" t="s">
        <v>6</v>
      </c>
      <c r="N116" s="144"/>
      <c r="O116" s="251">
        <v>1665.98</v>
      </c>
      <c r="P116" s="144"/>
      <c r="Q116" s="252" t="s">
        <v>6</v>
      </c>
      <c r="R116" s="144"/>
    </row>
    <row r="117" spans="1:18" x14ac:dyDescent="0.25">
      <c r="A117" s="143" t="s">
        <v>6</v>
      </c>
      <c r="B117" s="144"/>
      <c r="C117" s="143" t="s">
        <v>157</v>
      </c>
      <c r="D117" s="144"/>
      <c r="E117" s="143" t="s">
        <v>158</v>
      </c>
      <c r="F117" s="144"/>
      <c r="G117" s="144"/>
      <c r="H117" s="144"/>
      <c r="I117" s="144"/>
      <c r="J117" s="144"/>
      <c r="K117" s="251" t="s">
        <v>6</v>
      </c>
      <c r="L117" s="144"/>
      <c r="M117" s="251" t="s">
        <v>6</v>
      </c>
      <c r="N117" s="144"/>
      <c r="O117" s="251">
        <v>20</v>
      </c>
      <c r="P117" s="144"/>
      <c r="Q117" s="252" t="s">
        <v>6</v>
      </c>
      <c r="R117" s="144"/>
    </row>
    <row r="118" spans="1:18" x14ac:dyDescent="0.25">
      <c r="A118" s="143" t="s">
        <v>6</v>
      </c>
      <c r="B118" s="144"/>
      <c r="C118" s="143" t="s">
        <v>189</v>
      </c>
      <c r="D118" s="144"/>
      <c r="E118" s="143" t="s">
        <v>190</v>
      </c>
      <c r="F118" s="144"/>
      <c r="G118" s="144"/>
      <c r="H118" s="144"/>
      <c r="I118" s="144"/>
      <c r="J118" s="144"/>
      <c r="K118" s="251" t="s">
        <v>6</v>
      </c>
      <c r="L118" s="144"/>
      <c r="M118" s="251" t="s">
        <v>6</v>
      </c>
      <c r="N118" s="144"/>
      <c r="O118" s="251">
        <v>857.64</v>
      </c>
      <c r="P118" s="144"/>
      <c r="Q118" s="252" t="s">
        <v>6</v>
      </c>
      <c r="R118" s="144"/>
    </row>
    <row r="119" spans="1:18" x14ac:dyDescent="0.25">
      <c r="A119" s="259"/>
      <c r="B119" s="144"/>
      <c r="C119" s="259" t="s">
        <v>217</v>
      </c>
      <c r="D119" s="144"/>
      <c r="E119" s="259" t="s">
        <v>218</v>
      </c>
      <c r="F119" s="144"/>
      <c r="G119" s="144"/>
      <c r="H119" s="144"/>
      <c r="I119" s="144"/>
      <c r="J119" s="144"/>
      <c r="K119" s="260">
        <v>30</v>
      </c>
      <c r="L119" s="144"/>
      <c r="M119" s="260">
        <v>50</v>
      </c>
      <c r="N119" s="144"/>
      <c r="O119" s="260">
        <v>24</v>
      </c>
      <c r="P119" s="144"/>
      <c r="Q119" s="261">
        <v>48</v>
      </c>
      <c r="R119" s="144"/>
    </row>
    <row r="120" spans="1:18" x14ac:dyDescent="0.25">
      <c r="A120" s="255" t="s">
        <v>6</v>
      </c>
      <c r="B120" s="144"/>
      <c r="C120" s="255" t="s">
        <v>99</v>
      </c>
      <c r="D120" s="144"/>
      <c r="E120" s="144"/>
      <c r="F120" s="144"/>
      <c r="G120" s="144"/>
      <c r="H120" s="144"/>
      <c r="I120" s="144"/>
      <c r="J120" s="144"/>
      <c r="K120" s="256">
        <v>30</v>
      </c>
      <c r="L120" s="144"/>
      <c r="M120" s="256">
        <v>50</v>
      </c>
      <c r="N120" s="144"/>
      <c r="O120" s="256">
        <v>24</v>
      </c>
      <c r="P120" s="144"/>
      <c r="Q120" s="257">
        <v>48</v>
      </c>
      <c r="R120" s="144"/>
    </row>
    <row r="121" spans="1:18" x14ac:dyDescent="0.25">
      <c r="A121" s="255" t="s">
        <v>6</v>
      </c>
      <c r="B121" s="144"/>
      <c r="C121" s="255" t="s">
        <v>275</v>
      </c>
      <c r="D121" s="144"/>
      <c r="E121" s="144"/>
      <c r="F121" s="144"/>
      <c r="G121" s="144"/>
      <c r="H121" s="144"/>
      <c r="I121" s="144"/>
      <c r="J121" s="144"/>
      <c r="K121" s="256">
        <v>30</v>
      </c>
      <c r="L121" s="144"/>
      <c r="M121" s="256">
        <v>50</v>
      </c>
      <c r="N121" s="144"/>
      <c r="O121" s="256">
        <v>24</v>
      </c>
      <c r="P121" s="144"/>
      <c r="Q121" s="257">
        <v>48</v>
      </c>
      <c r="R121" s="144"/>
    </row>
    <row r="122" spans="1:18" x14ac:dyDescent="0.25">
      <c r="A122" s="253" t="s">
        <v>6</v>
      </c>
      <c r="B122" s="144"/>
      <c r="C122" s="253" t="s">
        <v>155</v>
      </c>
      <c r="D122" s="144"/>
      <c r="E122" s="253" t="s">
        <v>156</v>
      </c>
      <c r="F122" s="144"/>
      <c r="G122" s="144"/>
      <c r="H122" s="144"/>
      <c r="I122" s="144"/>
      <c r="J122" s="144"/>
      <c r="K122" s="254">
        <v>30</v>
      </c>
      <c r="L122" s="144"/>
      <c r="M122" s="254">
        <v>50</v>
      </c>
      <c r="N122" s="144"/>
      <c r="O122" s="254">
        <v>24</v>
      </c>
      <c r="P122" s="144"/>
      <c r="Q122" s="250">
        <v>48</v>
      </c>
      <c r="R122" s="144"/>
    </row>
    <row r="123" spans="1:18" x14ac:dyDescent="0.25">
      <c r="A123" s="143" t="s">
        <v>6</v>
      </c>
      <c r="B123" s="144"/>
      <c r="C123" s="143" t="s">
        <v>159</v>
      </c>
      <c r="D123" s="144"/>
      <c r="E123" s="143" t="s">
        <v>160</v>
      </c>
      <c r="F123" s="144"/>
      <c r="G123" s="144"/>
      <c r="H123" s="144"/>
      <c r="I123" s="144"/>
      <c r="J123" s="144"/>
      <c r="K123" s="251" t="s">
        <v>6</v>
      </c>
      <c r="L123" s="144"/>
      <c r="M123" s="251" t="s">
        <v>6</v>
      </c>
      <c r="N123" s="144"/>
      <c r="O123" s="251">
        <v>24</v>
      </c>
      <c r="P123" s="144"/>
      <c r="Q123" s="252" t="s">
        <v>6</v>
      </c>
      <c r="R123" s="144"/>
    </row>
    <row r="124" spans="1:18" x14ac:dyDescent="0.25">
      <c r="A124" s="259"/>
      <c r="B124" s="144"/>
      <c r="C124" s="259" t="s">
        <v>219</v>
      </c>
      <c r="D124" s="144"/>
      <c r="E124" s="259" t="s">
        <v>220</v>
      </c>
      <c r="F124" s="144"/>
      <c r="G124" s="144"/>
      <c r="H124" s="144"/>
      <c r="I124" s="144"/>
      <c r="J124" s="144"/>
      <c r="K124" s="260">
        <v>14800</v>
      </c>
      <c r="L124" s="144"/>
      <c r="M124" s="260">
        <v>14800</v>
      </c>
      <c r="N124" s="144"/>
      <c r="O124" s="260">
        <v>8303.32</v>
      </c>
      <c r="P124" s="144"/>
      <c r="Q124" s="261">
        <v>56.1</v>
      </c>
      <c r="R124" s="144"/>
    </row>
    <row r="125" spans="1:18" x14ac:dyDescent="0.25">
      <c r="A125" s="255" t="s">
        <v>6</v>
      </c>
      <c r="B125" s="144"/>
      <c r="C125" s="255" t="s">
        <v>103</v>
      </c>
      <c r="D125" s="144"/>
      <c r="E125" s="144"/>
      <c r="F125" s="144"/>
      <c r="G125" s="144"/>
      <c r="H125" s="144"/>
      <c r="I125" s="144"/>
      <c r="J125" s="144"/>
      <c r="K125" s="256">
        <v>5500</v>
      </c>
      <c r="L125" s="144"/>
      <c r="M125" s="256">
        <v>5500</v>
      </c>
      <c r="N125" s="144"/>
      <c r="O125" s="256">
        <v>4119.6899999999996</v>
      </c>
      <c r="P125" s="144"/>
      <c r="Q125" s="257">
        <v>74.900000000000006</v>
      </c>
      <c r="R125" s="144"/>
    </row>
    <row r="126" spans="1:18" x14ac:dyDescent="0.25">
      <c r="A126" s="255" t="s">
        <v>6</v>
      </c>
      <c r="B126" s="144"/>
      <c r="C126" s="255" t="s">
        <v>270</v>
      </c>
      <c r="D126" s="144"/>
      <c r="E126" s="144"/>
      <c r="F126" s="144"/>
      <c r="G126" s="144"/>
      <c r="H126" s="144"/>
      <c r="I126" s="144"/>
      <c r="J126" s="144"/>
      <c r="K126" s="256">
        <v>5500</v>
      </c>
      <c r="L126" s="144"/>
      <c r="M126" s="256">
        <v>5500</v>
      </c>
      <c r="N126" s="144"/>
      <c r="O126" s="256">
        <v>4119.6899999999996</v>
      </c>
      <c r="P126" s="144"/>
      <c r="Q126" s="257">
        <v>74.900000000000006</v>
      </c>
      <c r="R126" s="144"/>
    </row>
    <row r="127" spans="1:18" x14ac:dyDescent="0.25">
      <c r="A127" s="253" t="s">
        <v>6</v>
      </c>
      <c r="B127" s="144"/>
      <c r="C127" s="253" t="s">
        <v>155</v>
      </c>
      <c r="D127" s="144"/>
      <c r="E127" s="253" t="s">
        <v>156</v>
      </c>
      <c r="F127" s="144"/>
      <c r="G127" s="144"/>
      <c r="H127" s="144"/>
      <c r="I127" s="144"/>
      <c r="J127" s="144"/>
      <c r="K127" s="254">
        <v>1900</v>
      </c>
      <c r="L127" s="144"/>
      <c r="M127" s="254">
        <v>1900</v>
      </c>
      <c r="N127" s="144"/>
      <c r="O127" s="254">
        <v>1481.71</v>
      </c>
      <c r="P127" s="144"/>
      <c r="Q127" s="250">
        <v>77.98</v>
      </c>
      <c r="R127" s="144"/>
    </row>
    <row r="128" spans="1:18" x14ac:dyDescent="0.25">
      <c r="A128" s="143" t="s">
        <v>6</v>
      </c>
      <c r="B128" s="144"/>
      <c r="C128" s="143" t="s">
        <v>159</v>
      </c>
      <c r="D128" s="144"/>
      <c r="E128" s="143" t="s">
        <v>160</v>
      </c>
      <c r="F128" s="144"/>
      <c r="G128" s="144"/>
      <c r="H128" s="144"/>
      <c r="I128" s="144"/>
      <c r="J128" s="144"/>
      <c r="K128" s="251" t="s">
        <v>6</v>
      </c>
      <c r="L128" s="144"/>
      <c r="M128" s="251" t="s">
        <v>6</v>
      </c>
      <c r="N128" s="144"/>
      <c r="O128" s="251">
        <v>1481.71</v>
      </c>
      <c r="P128" s="144"/>
      <c r="Q128" s="252" t="s">
        <v>6</v>
      </c>
      <c r="R128" s="144"/>
    </row>
    <row r="129" spans="1:18" x14ac:dyDescent="0.25">
      <c r="A129" s="253" t="s">
        <v>6</v>
      </c>
      <c r="B129" s="144"/>
      <c r="C129" s="253" t="s">
        <v>203</v>
      </c>
      <c r="D129" s="144"/>
      <c r="E129" s="253" t="s">
        <v>204</v>
      </c>
      <c r="F129" s="144"/>
      <c r="G129" s="144"/>
      <c r="H129" s="144"/>
      <c r="I129" s="144"/>
      <c r="J129" s="144"/>
      <c r="K129" s="254">
        <v>3600</v>
      </c>
      <c r="L129" s="144"/>
      <c r="M129" s="254">
        <v>3600</v>
      </c>
      <c r="N129" s="144"/>
      <c r="O129" s="254">
        <v>2637.98</v>
      </c>
      <c r="P129" s="144"/>
      <c r="Q129" s="250">
        <v>73.28</v>
      </c>
      <c r="R129" s="144"/>
    </row>
    <row r="130" spans="1:18" x14ac:dyDescent="0.25">
      <c r="A130" s="143" t="s">
        <v>6</v>
      </c>
      <c r="B130" s="144"/>
      <c r="C130" s="143" t="s">
        <v>205</v>
      </c>
      <c r="D130" s="144"/>
      <c r="E130" s="143" t="s">
        <v>206</v>
      </c>
      <c r="F130" s="144"/>
      <c r="G130" s="144"/>
      <c r="H130" s="144"/>
      <c r="I130" s="144"/>
      <c r="J130" s="144"/>
      <c r="K130" s="251" t="s">
        <v>6</v>
      </c>
      <c r="L130" s="144"/>
      <c r="M130" s="251" t="s">
        <v>6</v>
      </c>
      <c r="N130" s="144"/>
      <c r="O130" s="251">
        <v>2637.98</v>
      </c>
      <c r="P130" s="144"/>
      <c r="Q130" s="252" t="s">
        <v>6</v>
      </c>
      <c r="R130" s="144"/>
    </row>
    <row r="131" spans="1:18" x14ac:dyDescent="0.25">
      <c r="A131" s="255" t="s">
        <v>6</v>
      </c>
      <c r="B131" s="144"/>
      <c r="C131" s="255" t="s">
        <v>99</v>
      </c>
      <c r="D131" s="144"/>
      <c r="E131" s="144"/>
      <c r="F131" s="144"/>
      <c r="G131" s="144"/>
      <c r="H131" s="144"/>
      <c r="I131" s="144"/>
      <c r="J131" s="144"/>
      <c r="K131" s="256">
        <v>9300</v>
      </c>
      <c r="L131" s="144"/>
      <c r="M131" s="256">
        <v>9300</v>
      </c>
      <c r="N131" s="144"/>
      <c r="O131" s="256">
        <v>4183.63</v>
      </c>
      <c r="P131" s="144"/>
      <c r="Q131" s="257">
        <v>44.99</v>
      </c>
      <c r="R131" s="144"/>
    </row>
    <row r="132" spans="1:18" x14ac:dyDescent="0.25">
      <c r="A132" s="255" t="s">
        <v>6</v>
      </c>
      <c r="B132" s="144"/>
      <c r="C132" s="255" t="s">
        <v>278</v>
      </c>
      <c r="D132" s="144"/>
      <c r="E132" s="144"/>
      <c r="F132" s="144"/>
      <c r="G132" s="144"/>
      <c r="H132" s="144"/>
      <c r="I132" s="144"/>
      <c r="J132" s="144"/>
      <c r="K132" s="256">
        <v>9300</v>
      </c>
      <c r="L132" s="144"/>
      <c r="M132" s="256">
        <v>9300</v>
      </c>
      <c r="N132" s="144"/>
      <c r="O132" s="256">
        <v>4183.63</v>
      </c>
      <c r="P132" s="144"/>
      <c r="Q132" s="257">
        <v>44.99</v>
      </c>
      <c r="R132" s="144"/>
    </row>
    <row r="133" spans="1:18" x14ac:dyDescent="0.25">
      <c r="A133" s="253" t="s">
        <v>6</v>
      </c>
      <c r="B133" s="144"/>
      <c r="C133" s="253" t="s">
        <v>155</v>
      </c>
      <c r="D133" s="144"/>
      <c r="E133" s="253" t="s">
        <v>156</v>
      </c>
      <c r="F133" s="144"/>
      <c r="G133" s="144"/>
      <c r="H133" s="144"/>
      <c r="I133" s="144"/>
      <c r="J133" s="144"/>
      <c r="K133" s="254">
        <v>7000</v>
      </c>
      <c r="L133" s="144"/>
      <c r="M133" s="254">
        <v>8000</v>
      </c>
      <c r="N133" s="144"/>
      <c r="O133" s="254">
        <v>3343.45</v>
      </c>
      <c r="P133" s="144"/>
      <c r="Q133" s="250">
        <v>41.79</v>
      </c>
      <c r="R133" s="144"/>
    </row>
    <row r="134" spans="1:18" x14ac:dyDescent="0.25">
      <c r="A134" s="143" t="s">
        <v>6</v>
      </c>
      <c r="B134" s="144"/>
      <c r="C134" s="143" t="s">
        <v>173</v>
      </c>
      <c r="D134" s="144"/>
      <c r="E134" s="143" t="s">
        <v>174</v>
      </c>
      <c r="F134" s="144"/>
      <c r="G134" s="144"/>
      <c r="H134" s="144"/>
      <c r="I134" s="144"/>
      <c r="J134" s="144"/>
      <c r="K134" s="251" t="s">
        <v>6</v>
      </c>
      <c r="L134" s="144"/>
      <c r="M134" s="251" t="s">
        <v>6</v>
      </c>
      <c r="N134" s="144"/>
      <c r="O134" s="251">
        <v>270</v>
      </c>
      <c r="P134" s="144"/>
      <c r="Q134" s="252" t="s">
        <v>6</v>
      </c>
      <c r="R134" s="144"/>
    </row>
    <row r="135" spans="1:18" x14ac:dyDescent="0.25">
      <c r="A135" s="143" t="s">
        <v>6</v>
      </c>
      <c r="B135" s="144"/>
      <c r="C135" s="143" t="s">
        <v>157</v>
      </c>
      <c r="D135" s="144"/>
      <c r="E135" s="143" t="s">
        <v>158</v>
      </c>
      <c r="F135" s="144"/>
      <c r="G135" s="144"/>
      <c r="H135" s="144"/>
      <c r="I135" s="144"/>
      <c r="J135" s="144"/>
      <c r="K135" s="251" t="s">
        <v>6</v>
      </c>
      <c r="L135" s="144"/>
      <c r="M135" s="251" t="s">
        <v>6</v>
      </c>
      <c r="N135" s="144"/>
      <c r="O135" s="251">
        <v>602.74</v>
      </c>
      <c r="P135" s="144"/>
      <c r="Q135" s="252" t="s">
        <v>6</v>
      </c>
      <c r="R135" s="144"/>
    </row>
    <row r="136" spans="1:18" x14ac:dyDescent="0.25">
      <c r="A136" s="143" t="s">
        <v>6</v>
      </c>
      <c r="B136" s="144"/>
      <c r="C136" s="143" t="s">
        <v>179</v>
      </c>
      <c r="D136" s="144"/>
      <c r="E136" s="143" t="s">
        <v>180</v>
      </c>
      <c r="F136" s="144"/>
      <c r="G136" s="144"/>
      <c r="H136" s="144"/>
      <c r="I136" s="144"/>
      <c r="J136" s="144"/>
      <c r="K136" s="251" t="s">
        <v>6</v>
      </c>
      <c r="L136" s="144"/>
      <c r="M136" s="251" t="s">
        <v>6</v>
      </c>
      <c r="N136" s="144"/>
      <c r="O136" s="251">
        <v>2470.71</v>
      </c>
      <c r="P136" s="144"/>
      <c r="Q136" s="252" t="s">
        <v>6</v>
      </c>
      <c r="R136" s="144"/>
    </row>
    <row r="137" spans="1:18" x14ac:dyDescent="0.25">
      <c r="A137" s="253" t="s">
        <v>6</v>
      </c>
      <c r="B137" s="144"/>
      <c r="C137" s="253" t="s">
        <v>209</v>
      </c>
      <c r="D137" s="144"/>
      <c r="E137" s="253" t="s">
        <v>210</v>
      </c>
      <c r="F137" s="144"/>
      <c r="G137" s="144"/>
      <c r="H137" s="144"/>
      <c r="I137" s="144"/>
      <c r="J137" s="144"/>
      <c r="K137" s="254">
        <v>2300</v>
      </c>
      <c r="L137" s="144"/>
      <c r="M137" s="254">
        <v>1300</v>
      </c>
      <c r="N137" s="144"/>
      <c r="O137" s="254">
        <v>840.18</v>
      </c>
      <c r="P137" s="144"/>
      <c r="Q137" s="250">
        <v>64.63</v>
      </c>
      <c r="R137" s="144"/>
    </row>
    <row r="138" spans="1:18" x14ac:dyDescent="0.25">
      <c r="A138" s="143" t="s">
        <v>6</v>
      </c>
      <c r="B138" s="144"/>
      <c r="C138" s="143" t="s">
        <v>221</v>
      </c>
      <c r="D138" s="144"/>
      <c r="E138" s="143" t="s">
        <v>222</v>
      </c>
      <c r="F138" s="144"/>
      <c r="G138" s="144"/>
      <c r="H138" s="144"/>
      <c r="I138" s="144"/>
      <c r="J138" s="144"/>
      <c r="K138" s="251" t="s">
        <v>6</v>
      </c>
      <c r="L138" s="144"/>
      <c r="M138" s="251" t="s">
        <v>6</v>
      </c>
      <c r="N138" s="144"/>
      <c r="O138" s="251">
        <v>261.43</v>
      </c>
      <c r="P138" s="144"/>
      <c r="Q138" s="252" t="s">
        <v>6</v>
      </c>
      <c r="R138" s="144"/>
    </row>
    <row r="139" spans="1:18" x14ac:dyDescent="0.25">
      <c r="A139" s="143" t="s">
        <v>6</v>
      </c>
      <c r="B139" s="144"/>
      <c r="C139" s="143" t="s">
        <v>213</v>
      </c>
      <c r="D139" s="144"/>
      <c r="E139" s="143" t="s">
        <v>214</v>
      </c>
      <c r="F139" s="144"/>
      <c r="G139" s="144"/>
      <c r="H139" s="144"/>
      <c r="I139" s="144"/>
      <c r="J139" s="144"/>
      <c r="K139" s="251" t="s">
        <v>6</v>
      </c>
      <c r="L139" s="144"/>
      <c r="M139" s="251" t="s">
        <v>6</v>
      </c>
      <c r="N139" s="144"/>
      <c r="O139" s="251">
        <v>578.75</v>
      </c>
      <c r="P139" s="144"/>
      <c r="Q139" s="252" t="s">
        <v>6</v>
      </c>
      <c r="R139" s="144"/>
    </row>
    <row r="140" spans="1:18" x14ac:dyDescent="0.25">
      <c r="A140" s="259"/>
      <c r="B140" s="144"/>
      <c r="C140" s="259" t="s">
        <v>223</v>
      </c>
      <c r="D140" s="144"/>
      <c r="E140" s="259" t="s">
        <v>224</v>
      </c>
      <c r="F140" s="144"/>
      <c r="G140" s="144"/>
      <c r="H140" s="144"/>
      <c r="I140" s="144"/>
      <c r="J140" s="144"/>
      <c r="K140" s="260">
        <v>120</v>
      </c>
      <c r="L140" s="144"/>
      <c r="M140" s="260">
        <v>130</v>
      </c>
      <c r="N140" s="144"/>
      <c r="O140" s="260">
        <v>126.57</v>
      </c>
      <c r="P140" s="144"/>
      <c r="Q140" s="261">
        <v>97.36</v>
      </c>
      <c r="R140" s="144"/>
    </row>
    <row r="141" spans="1:18" x14ac:dyDescent="0.25">
      <c r="A141" s="255" t="s">
        <v>6</v>
      </c>
      <c r="B141" s="144"/>
      <c r="C141" s="255" t="s">
        <v>99</v>
      </c>
      <c r="D141" s="144"/>
      <c r="E141" s="144"/>
      <c r="F141" s="144"/>
      <c r="G141" s="144"/>
      <c r="H141" s="144"/>
      <c r="I141" s="144"/>
      <c r="J141" s="144"/>
      <c r="K141" s="256">
        <v>120</v>
      </c>
      <c r="L141" s="144"/>
      <c r="M141" s="256">
        <v>130</v>
      </c>
      <c r="N141" s="144"/>
      <c r="O141" s="256">
        <v>126.57</v>
      </c>
      <c r="P141" s="144"/>
      <c r="Q141" s="257">
        <v>97.36</v>
      </c>
      <c r="R141" s="144"/>
    </row>
    <row r="142" spans="1:18" x14ac:dyDescent="0.25">
      <c r="A142" s="255" t="s">
        <v>6</v>
      </c>
      <c r="B142" s="144"/>
      <c r="C142" s="255" t="s">
        <v>278</v>
      </c>
      <c r="D142" s="144"/>
      <c r="E142" s="144"/>
      <c r="F142" s="144"/>
      <c r="G142" s="144"/>
      <c r="H142" s="144"/>
      <c r="I142" s="144"/>
      <c r="J142" s="144"/>
      <c r="K142" s="256">
        <v>120</v>
      </c>
      <c r="L142" s="144"/>
      <c r="M142" s="256">
        <v>130</v>
      </c>
      <c r="N142" s="144"/>
      <c r="O142" s="256">
        <v>126.57</v>
      </c>
      <c r="P142" s="144"/>
      <c r="Q142" s="257">
        <v>97.36</v>
      </c>
      <c r="R142" s="144"/>
    </row>
    <row r="143" spans="1:18" x14ac:dyDescent="0.25">
      <c r="A143" s="253" t="s">
        <v>6</v>
      </c>
      <c r="B143" s="144"/>
      <c r="C143" s="253" t="s">
        <v>225</v>
      </c>
      <c r="D143" s="144"/>
      <c r="E143" s="253" t="s">
        <v>226</v>
      </c>
      <c r="F143" s="144"/>
      <c r="G143" s="144"/>
      <c r="H143" s="144"/>
      <c r="I143" s="144"/>
      <c r="J143" s="144"/>
      <c r="K143" s="254">
        <v>120</v>
      </c>
      <c r="L143" s="144"/>
      <c r="M143" s="254">
        <v>130</v>
      </c>
      <c r="N143" s="144"/>
      <c r="O143" s="254">
        <v>126.57</v>
      </c>
      <c r="P143" s="144"/>
      <c r="Q143" s="250">
        <v>97.36</v>
      </c>
      <c r="R143" s="144"/>
    </row>
    <row r="144" spans="1:18" x14ac:dyDescent="0.25">
      <c r="A144" s="143" t="s">
        <v>6</v>
      </c>
      <c r="B144" s="144"/>
      <c r="C144" s="143" t="s">
        <v>227</v>
      </c>
      <c r="D144" s="144"/>
      <c r="E144" s="143" t="s">
        <v>228</v>
      </c>
      <c r="F144" s="144"/>
      <c r="G144" s="144"/>
      <c r="H144" s="144"/>
      <c r="I144" s="144"/>
      <c r="J144" s="144"/>
      <c r="K144" s="251" t="s">
        <v>6</v>
      </c>
      <c r="L144" s="144"/>
      <c r="M144" s="251" t="s">
        <v>6</v>
      </c>
      <c r="N144" s="144"/>
      <c r="O144" s="251">
        <v>126.57</v>
      </c>
      <c r="P144" s="144"/>
      <c r="Q144" s="252" t="s">
        <v>6</v>
      </c>
      <c r="R144" s="144"/>
    </row>
    <row r="145" spans="1:18" x14ac:dyDescent="0.25">
      <c r="A145" s="259"/>
      <c r="B145" s="144"/>
      <c r="C145" s="259" t="s">
        <v>229</v>
      </c>
      <c r="D145" s="144"/>
      <c r="E145" s="259" t="s">
        <v>230</v>
      </c>
      <c r="F145" s="144"/>
      <c r="G145" s="144"/>
      <c r="H145" s="144"/>
      <c r="I145" s="144"/>
      <c r="J145" s="144"/>
      <c r="K145" s="260">
        <v>1578000</v>
      </c>
      <c r="L145" s="144"/>
      <c r="M145" s="260">
        <v>1572500</v>
      </c>
      <c r="N145" s="144"/>
      <c r="O145" s="260">
        <v>1521806.9</v>
      </c>
      <c r="P145" s="144"/>
      <c r="Q145" s="261">
        <v>96.78</v>
      </c>
      <c r="R145" s="144"/>
    </row>
    <row r="146" spans="1:18" x14ac:dyDescent="0.25">
      <c r="A146" s="255" t="s">
        <v>6</v>
      </c>
      <c r="B146" s="144"/>
      <c r="C146" s="255" t="s">
        <v>99</v>
      </c>
      <c r="D146" s="144"/>
      <c r="E146" s="144"/>
      <c r="F146" s="144"/>
      <c r="G146" s="144"/>
      <c r="H146" s="144"/>
      <c r="I146" s="144"/>
      <c r="J146" s="144"/>
      <c r="K146" s="256">
        <v>1578000</v>
      </c>
      <c r="L146" s="144"/>
      <c r="M146" s="256">
        <v>1572500</v>
      </c>
      <c r="N146" s="144"/>
      <c r="O146" s="256">
        <v>1521806.9</v>
      </c>
      <c r="P146" s="144"/>
      <c r="Q146" s="257">
        <v>96.78</v>
      </c>
      <c r="R146" s="144"/>
    </row>
    <row r="147" spans="1:18" x14ac:dyDescent="0.25">
      <c r="A147" s="255" t="s">
        <v>6</v>
      </c>
      <c r="B147" s="144"/>
      <c r="C147" s="255" t="s">
        <v>281</v>
      </c>
      <c r="D147" s="144"/>
      <c r="E147" s="144"/>
      <c r="F147" s="144"/>
      <c r="G147" s="144"/>
      <c r="H147" s="144"/>
      <c r="I147" s="144"/>
      <c r="J147" s="144"/>
      <c r="K147" s="256">
        <v>1578000</v>
      </c>
      <c r="L147" s="144"/>
      <c r="M147" s="256">
        <v>1572500</v>
      </c>
      <c r="N147" s="144"/>
      <c r="O147" s="256">
        <v>1521806.9</v>
      </c>
      <c r="P147" s="144"/>
      <c r="Q147" s="257">
        <v>96.78</v>
      </c>
      <c r="R147" s="144"/>
    </row>
    <row r="148" spans="1:18" x14ac:dyDescent="0.25">
      <c r="A148" s="253" t="s">
        <v>6</v>
      </c>
      <c r="B148" s="144"/>
      <c r="C148" s="253" t="s">
        <v>167</v>
      </c>
      <c r="D148" s="144"/>
      <c r="E148" s="253" t="s">
        <v>168</v>
      </c>
      <c r="F148" s="144"/>
      <c r="G148" s="144"/>
      <c r="H148" s="144"/>
      <c r="I148" s="144"/>
      <c r="J148" s="144"/>
      <c r="K148" s="254">
        <v>1529000</v>
      </c>
      <c r="L148" s="144"/>
      <c r="M148" s="254">
        <v>1532000</v>
      </c>
      <c r="N148" s="144"/>
      <c r="O148" s="254">
        <v>1485748.87</v>
      </c>
      <c r="P148" s="144"/>
      <c r="Q148" s="250">
        <v>96.98</v>
      </c>
      <c r="R148" s="144"/>
    </row>
    <row r="149" spans="1:18" x14ac:dyDescent="0.25">
      <c r="A149" s="143" t="s">
        <v>6</v>
      </c>
      <c r="B149" s="144"/>
      <c r="C149" s="143" t="s">
        <v>231</v>
      </c>
      <c r="D149" s="144"/>
      <c r="E149" s="143" t="s">
        <v>232</v>
      </c>
      <c r="F149" s="144"/>
      <c r="G149" s="144"/>
      <c r="H149" s="144"/>
      <c r="I149" s="144"/>
      <c r="J149" s="144"/>
      <c r="K149" s="251" t="s">
        <v>6</v>
      </c>
      <c r="L149" s="144"/>
      <c r="M149" s="251" t="s">
        <v>6</v>
      </c>
      <c r="N149" s="144"/>
      <c r="O149" s="251">
        <v>1174624.57</v>
      </c>
      <c r="P149" s="144"/>
      <c r="Q149" s="252" t="s">
        <v>6</v>
      </c>
      <c r="R149" s="144"/>
    </row>
    <row r="150" spans="1:18" x14ac:dyDescent="0.25">
      <c r="A150" s="143" t="s">
        <v>6</v>
      </c>
      <c r="B150" s="144"/>
      <c r="C150" s="143" t="s">
        <v>233</v>
      </c>
      <c r="D150" s="144"/>
      <c r="E150" s="143" t="s">
        <v>234</v>
      </c>
      <c r="F150" s="144"/>
      <c r="G150" s="144"/>
      <c r="H150" s="144"/>
      <c r="I150" s="144"/>
      <c r="J150" s="144"/>
      <c r="K150" s="251" t="s">
        <v>6</v>
      </c>
      <c r="L150" s="144"/>
      <c r="M150" s="251" t="s">
        <v>6</v>
      </c>
      <c r="N150" s="144"/>
      <c r="O150" s="251">
        <v>8222.9</v>
      </c>
      <c r="P150" s="144"/>
      <c r="Q150" s="252" t="s">
        <v>6</v>
      </c>
      <c r="R150" s="144"/>
    </row>
    <row r="151" spans="1:18" x14ac:dyDescent="0.25">
      <c r="A151" s="143" t="s">
        <v>6</v>
      </c>
      <c r="B151" s="144"/>
      <c r="C151" s="143" t="s">
        <v>235</v>
      </c>
      <c r="D151" s="144"/>
      <c r="E151" s="143" t="s">
        <v>236</v>
      </c>
      <c r="F151" s="144"/>
      <c r="G151" s="144"/>
      <c r="H151" s="144"/>
      <c r="I151" s="144"/>
      <c r="J151" s="144"/>
      <c r="K151" s="251" t="s">
        <v>6</v>
      </c>
      <c r="L151" s="144"/>
      <c r="M151" s="251" t="s">
        <v>6</v>
      </c>
      <c r="N151" s="144"/>
      <c r="O151" s="251">
        <v>56680.42</v>
      </c>
      <c r="P151" s="144"/>
      <c r="Q151" s="252" t="s">
        <v>6</v>
      </c>
      <c r="R151" s="144"/>
    </row>
    <row r="152" spans="1:18" x14ac:dyDescent="0.25">
      <c r="A152" s="143" t="s">
        <v>6</v>
      </c>
      <c r="B152" s="144"/>
      <c r="C152" s="143" t="s">
        <v>169</v>
      </c>
      <c r="D152" s="144"/>
      <c r="E152" s="143" t="s">
        <v>170</v>
      </c>
      <c r="F152" s="144"/>
      <c r="G152" s="144"/>
      <c r="H152" s="144"/>
      <c r="I152" s="144"/>
      <c r="J152" s="144"/>
      <c r="K152" s="251" t="s">
        <v>6</v>
      </c>
      <c r="L152" s="144"/>
      <c r="M152" s="251" t="s">
        <v>6</v>
      </c>
      <c r="N152" s="144"/>
      <c r="O152" s="251">
        <v>43267.8</v>
      </c>
      <c r="P152" s="144"/>
      <c r="Q152" s="252" t="s">
        <v>6</v>
      </c>
      <c r="R152" s="144"/>
    </row>
    <row r="153" spans="1:18" x14ac:dyDescent="0.25">
      <c r="A153" s="143" t="s">
        <v>6</v>
      </c>
      <c r="B153" s="144"/>
      <c r="C153" s="143" t="s">
        <v>237</v>
      </c>
      <c r="D153" s="144"/>
      <c r="E153" s="143" t="s">
        <v>238</v>
      </c>
      <c r="F153" s="144"/>
      <c r="G153" s="144"/>
      <c r="H153" s="144"/>
      <c r="I153" s="144"/>
      <c r="J153" s="144"/>
      <c r="K153" s="251" t="s">
        <v>6</v>
      </c>
      <c r="L153" s="144"/>
      <c r="M153" s="251" t="s">
        <v>6</v>
      </c>
      <c r="N153" s="144"/>
      <c r="O153" s="251">
        <v>202953.18</v>
      </c>
      <c r="P153" s="144"/>
      <c r="Q153" s="252" t="s">
        <v>6</v>
      </c>
      <c r="R153" s="144"/>
    </row>
    <row r="154" spans="1:18" x14ac:dyDescent="0.25">
      <c r="A154" s="253" t="s">
        <v>6</v>
      </c>
      <c r="B154" s="144"/>
      <c r="C154" s="253" t="s">
        <v>155</v>
      </c>
      <c r="D154" s="144"/>
      <c r="E154" s="253" t="s">
        <v>156</v>
      </c>
      <c r="F154" s="144"/>
      <c r="G154" s="144"/>
      <c r="H154" s="144"/>
      <c r="I154" s="144"/>
      <c r="J154" s="144"/>
      <c r="K154" s="254">
        <v>49000</v>
      </c>
      <c r="L154" s="144"/>
      <c r="M154" s="254">
        <v>40500</v>
      </c>
      <c r="N154" s="144"/>
      <c r="O154" s="254">
        <v>36058.03</v>
      </c>
      <c r="P154" s="144"/>
      <c r="Q154" s="250">
        <v>89.03</v>
      </c>
      <c r="R154" s="144"/>
    </row>
    <row r="155" spans="1:18" x14ac:dyDescent="0.25">
      <c r="A155" s="143" t="s">
        <v>6</v>
      </c>
      <c r="B155" s="144"/>
      <c r="C155" s="143" t="s">
        <v>239</v>
      </c>
      <c r="D155" s="144"/>
      <c r="E155" s="143" t="s">
        <v>240</v>
      </c>
      <c r="F155" s="144"/>
      <c r="G155" s="144"/>
      <c r="H155" s="144"/>
      <c r="I155" s="144"/>
      <c r="J155" s="144"/>
      <c r="K155" s="251" t="s">
        <v>6</v>
      </c>
      <c r="L155" s="144"/>
      <c r="M155" s="251" t="s">
        <v>6</v>
      </c>
      <c r="N155" s="144"/>
      <c r="O155" s="251">
        <v>33678.03</v>
      </c>
      <c r="P155" s="144"/>
      <c r="Q155" s="252" t="s">
        <v>6</v>
      </c>
      <c r="R155" s="144"/>
    </row>
    <row r="156" spans="1:18" x14ac:dyDescent="0.25">
      <c r="A156" s="143" t="s">
        <v>6</v>
      </c>
      <c r="B156" s="144"/>
      <c r="C156" s="143" t="s">
        <v>201</v>
      </c>
      <c r="D156" s="144"/>
      <c r="E156" s="143" t="s">
        <v>202</v>
      </c>
      <c r="F156" s="144"/>
      <c r="G156" s="144"/>
      <c r="H156" s="144"/>
      <c r="I156" s="144"/>
      <c r="J156" s="144"/>
      <c r="K156" s="251" t="s">
        <v>6</v>
      </c>
      <c r="L156" s="144"/>
      <c r="M156" s="251" t="s">
        <v>6</v>
      </c>
      <c r="N156" s="144"/>
      <c r="O156" s="251">
        <v>2380</v>
      </c>
      <c r="P156" s="144"/>
      <c r="Q156" s="252" t="s">
        <v>6</v>
      </c>
      <c r="R156" s="144"/>
    </row>
    <row r="157" spans="1:18" x14ac:dyDescent="0.25">
      <c r="A157" s="259"/>
      <c r="B157" s="144"/>
      <c r="C157" s="259" t="s">
        <v>241</v>
      </c>
      <c r="D157" s="144"/>
      <c r="E157" s="259" t="s">
        <v>242</v>
      </c>
      <c r="F157" s="144"/>
      <c r="G157" s="144"/>
      <c r="H157" s="144"/>
      <c r="I157" s="144"/>
      <c r="J157" s="144"/>
      <c r="K157" s="260">
        <v>22000</v>
      </c>
      <c r="L157" s="144"/>
      <c r="M157" s="260">
        <v>22000</v>
      </c>
      <c r="N157" s="144"/>
      <c r="O157" s="260">
        <v>19010.05</v>
      </c>
      <c r="P157" s="144"/>
      <c r="Q157" s="261">
        <v>86.41</v>
      </c>
      <c r="R157" s="144"/>
    </row>
    <row r="158" spans="1:18" x14ac:dyDescent="0.25">
      <c r="A158" s="255" t="s">
        <v>6</v>
      </c>
      <c r="B158" s="144"/>
      <c r="C158" s="255" t="s">
        <v>99</v>
      </c>
      <c r="D158" s="144"/>
      <c r="E158" s="144"/>
      <c r="F158" s="144"/>
      <c r="G158" s="144"/>
      <c r="H158" s="144"/>
      <c r="I158" s="144"/>
      <c r="J158" s="144"/>
      <c r="K158" s="256">
        <v>22000</v>
      </c>
      <c r="L158" s="144"/>
      <c r="M158" s="256">
        <v>22000</v>
      </c>
      <c r="N158" s="144"/>
      <c r="O158" s="256">
        <v>19010.05</v>
      </c>
      <c r="P158" s="144"/>
      <c r="Q158" s="257">
        <v>86.41</v>
      </c>
      <c r="R158" s="144"/>
    </row>
    <row r="159" spans="1:18" x14ac:dyDescent="0.25">
      <c r="A159" s="255" t="s">
        <v>6</v>
      </c>
      <c r="B159" s="144"/>
      <c r="C159" s="255" t="s">
        <v>278</v>
      </c>
      <c r="D159" s="144"/>
      <c r="E159" s="144"/>
      <c r="F159" s="144"/>
      <c r="G159" s="144"/>
      <c r="H159" s="144"/>
      <c r="I159" s="144"/>
      <c r="J159" s="144"/>
      <c r="K159" s="256">
        <v>22000</v>
      </c>
      <c r="L159" s="144"/>
      <c r="M159" s="256">
        <v>22000</v>
      </c>
      <c r="N159" s="144"/>
      <c r="O159" s="256">
        <v>19010.05</v>
      </c>
      <c r="P159" s="144"/>
      <c r="Q159" s="257">
        <v>86.41</v>
      </c>
      <c r="R159" s="144"/>
    </row>
    <row r="160" spans="1:18" x14ac:dyDescent="0.25">
      <c r="A160" s="253" t="s">
        <v>6</v>
      </c>
      <c r="B160" s="144"/>
      <c r="C160" s="253" t="s">
        <v>155</v>
      </c>
      <c r="D160" s="144"/>
      <c r="E160" s="253" t="s">
        <v>156</v>
      </c>
      <c r="F160" s="144"/>
      <c r="G160" s="144"/>
      <c r="H160" s="144"/>
      <c r="I160" s="144"/>
      <c r="J160" s="144"/>
      <c r="K160" s="254">
        <v>22000</v>
      </c>
      <c r="L160" s="144"/>
      <c r="M160" s="254">
        <v>22000</v>
      </c>
      <c r="N160" s="144"/>
      <c r="O160" s="254">
        <v>19010.05</v>
      </c>
      <c r="P160" s="144"/>
      <c r="Q160" s="250">
        <v>86.41</v>
      </c>
      <c r="R160" s="144"/>
    </row>
    <row r="161" spans="1:18" x14ac:dyDescent="0.25">
      <c r="A161" s="143" t="s">
        <v>6</v>
      </c>
      <c r="B161" s="144"/>
      <c r="C161" s="143" t="s">
        <v>159</v>
      </c>
      <c r="D161" s="144"/>
      <c r="E161" s="143" t="s">
        <v>160</v>
      </c>
      <c r="F161" s="144"/>
      <c r="G161" s="144"/>
      <c r="H161" s="144"/>
      <c r="I161" s="144"/>
      <c r="J161" s="144"/>
      <c r="K161" s="251" t="s">
        <v>6</v>
      </c>
      <c r="L161" s="144"/>
      <c r="M161" s="251" t="s">
        <v>6</v>
      </c>
      <c r="N161" s="144"/>
      <c r="O161" s="251">
        <v>19010.05</v>
      </c>
      <c r="P161" s="144"/>
      <c r="Q161" s="252" t="s">
        <v>6</v>
      </c>
      <c r="R161" s="144"/>
    </row>
    <row r="162" spans="1:18" x14ac:dyDescent="0.25">
      <c r="A162" s="259"/>
      <c r="B162" s="144"/>
      <c r="C162" s="259" t="s">
        <v>243</v>
      </c>
      <c r="D162" s="144"/>
      <c r="E162" s="259" t="s">
        <v>244</v>
      </c>
      <c r="F162" s="144"/>
      <c r="G162" s="144"/>
      <c r="H162" s="144"/>
      <c r="I162" s="144"/>
      <c r="J162" s="144"/>
      <c r="K162" s="260">
        <v>5300</v>
      </c>
      <c r="L162" s="144"/>
      <c r="M162" s="260">
        <v>5305</v>
      </c>
      <c r="N162" s="144"/>
      <c r="O162" s="260">
        <v>5305</v>
      </c>
      <c r="P162" s="144"/>
      <c r="Q162" s="261">
        <v>100</v>
      </c>
      <c r="R162" s="144"/>
    </row>
    <row r="163" spans="1:18" x14ac:dyDescent="0.25">
      <c r="A163" s="255" t="s">
        <v>6</v>
      </c>
      <c r="B163" s="144"/>
      <c r="C163" s="255" t="s">
        <v>103</v>
      </c>
      <c r="D163" s="144"/>
      <c r="E163" s="144"/>
      <c r="F163" s="144"/>
      <c r="G163" s="144"/>
      <c r="H163" s="144"/>
      <c r="I163" s="144"/>
      <c r="J163" s="144"/>
      <c r="K163" s="256">
        <v>5300</v>
      </c>
      <c r="L163" s="144"/>
      <c r="M163" s="256">
        <v>5305</v>
      </c>
      <c r="N163" s="144"/>
      <c r="O163" s="256">
        <v>5305</v>
      </c>
      <c r="P163" s="144"/>
      <c r="Q163" s="257">
        <v>100</v>
      </c>
      <c r="R163" s="144"/>
    </row>
    <row r="164" spans="1:18" x14ac:dyDescent="0.25">
      <c r="A164" s="255" t="s">
        <v>6</v>
      </c>
      <c r="B164" s="144"/>
      <c r="C164" s="255" t="s">
        <v>270</v>
      </c>
      <c r="D164" s="144"/>
      <c r="E164" s="144"/>
      <c r="F164" s="144"/>
      <c r="G164" s="144"/>
      <c r="H164" s="144"/>
      <c r="I164" s="144"/>
      <c r="J164" s="144"/>
      <c r="K164" s="256">
        <v>5300</v>
      </c>
      <c r="L164" s="144"/>
      <c r="M164" s="256">
        <v>5305</v>
      </c>
      <c r="N164" s="144"/>
      <c r="O164" s="256">
        <v>5305</v>
      </c>
      <c r="P164" s="144"/>
      <c r="Q164" s="257">
        <v>100</v>
      </c>
      <c r="R164" s="144"/>
    </row>
    <row r="165" spans="1:18" x14ac:dyDescent="0.25">
      <c r="A165" s="253" t="s">
        <v>6</v>
      </c>
      <c r="B165" s="144"/>
      <c r="C165" s="253" t="s">
        <v>203</v>
      </c>
      <c r="D165" s="144"/>
      <c r="E165" s="253" t="s">
        <v>204</v>
      </c>
      <c r="F165" s="144"/>
      <c r="G165" s="144"/>
      <c r="H165" s="144"/>
      <c r="I165" s="144"/>
      <c r="J165" s="144"/>
      <c r="K165" s="254">
        <v>5300</v>
      </c>
      <c r="L165" s="144"/>
      <c r="M165" s="254">
        <v>5305</v>
      </c>
      <c r="N165" s="144"/>
      <c r="O165" s="254">
        <v>5305</v>
      </c>
      <c r="P165" s="144"/>
      <c r="Q165" s="250">
        <v>100</v>
      </c>
      <c r="R165" s="144"/>
    </row>
    <row r="166" spans="1:18" x14ac:dyDescent="0.25">
      <c r="A166" s="143" t="s">
        <v>6</v>
      </c>
      <c r="B166" s="144"/>
      <c r="C166" s="143" t="s">
        <v>207</v>
      </c>
      <c r="D166" s="144"/>
      <c r="E166" s="143" t="s">
        <v>208</v>
      </c>
      <c r="F166" s="144"/>
      <c r="G166" s="144"/>
      <c r="H166" s="144"/>
      <c r="I166" s="144"/>
      <c r="J166" s="144"/>
      <c r="K166" s="251" t="s">
        <v>6</v>
      </c>
      <c r="L166" s="144"/>
      <c r="M166" s="251" t="s">
        <v>6</v>
      </c>
      <c r="N166" s="144"/>
      <c r="O166" s="251">
        <v>5305</v>
      </c>
      <c r="P166" s="144"/>
      <c r="Q166" s="252" t="s">
        <v>6</v>
      </c>
      <c r="R166" s="144"/>
    </row>
    <row r="167" spans="1:18" x14ac:dyDescent="0.25">
      <c r="A167" s="259"/>
      <c r="B167" s="144"/>
      <c r="C167" s="259" t="s">
        <v>245</v>
      </c>
      <c r="D167" s="144"/>
      <c r="E167" s="259" t="s">
        <v>246</v>
      </c>
      <c r="F167" s="144"/>
      <c r="G167" s="144"/>
      <c r="H167" s="144"/>
      <c r="I167" s="144"/>
      <c r="J167" s="144"/>
      <c r="K167" s="260">
        <v>1800</v>
      </c>
      <c r="L167" s="144"/>
      <c r="M167" s="260">
        <v>13236</v>
      </c>
      <c r="N167" s="144"/>
      <c r="O167" s="260">
        <v>9598.6</v>
      </c>
      <c r="P167" s="144"/>
      <c r="Q167" s="261">
        <v>72.52</v>
      </c>
      <c r="R167" s="144"/>
    </row>
    <row r="168" spans="1:18" x14ac:dyDescent="0.25">
      <c r="A168" s="255" t="s">
        <v>6</v>
      </c>
      <c r="B168" s="144"/>
      <c r="C168" s="255" t="s">
        <v>99</v>
      </c>
      <c r="D168" s="144"/>
      <c r="E168" s="144"/>
      <c r="F168" s="144"/>
      <c r="G168" s="144"/>
      <c r="H168" s="144"/>
      <c r="I168" s="144"/>
      <c r="J168" s="144"/>
      <c r="K168" s="256">
        <v>1500</v>
      </c>
      <c r="L168" s="144"/>
      <c r="M168" s="256">
        <v>11850</v>
      </c>
      <c r="N168" s="144"/>
      <c r="O168" s="256">
        <v>9497.19</v>
      </c>
      <c r="P168" s="144"/>
      <c r="Q168" s="257">
        <v>80.150000000000006</v>
      </c>
      <c r="R168" s="144"/>
    </row>
    <row r="169" spans="1:18" x14ac:dyDescent="0.25">
      <c r="A169" s="255" t="s">
        <v>6</v>
      </c>
      <c r="B169" s="144"/>
      <c r="C169" s="255" t="s">
        <v>274</v>
      </c>
      <c r="D169" s="144"/>
      <c r="E169" s="144"/>
      <c r="F169" s="144"/>
      <c r="G169" s="144"/>
      <c r="H169" s="144"/>
      <c r="I169" s="144"/>
      <c r="J169" s="144"/>
      <c r="K169" s="256">
        <v>1500</v>
      </c>
      <c r="L169" s="144"/>
      <c r="M169" s="256">
        <v>11850</v>
      </c>
      <c r="N169" s="144"/>
      <c r="O169" s="256">
        <v>9497.19</v>
      </c>
      <c r="P169" s="144"/>
      <c r="Q169" s="257">
        <v>80.150000000000006</v>
      </c>
      <c r="R169" s="144"/>
    </row>
    <row r="170" spans="1:18" x14ac:dyDescent="0.25">
      <c r="A170" s="253" t="s">
        <v>6</v>
      </c>
      <c r="B170" s="144"/>
      <c r="C170" s="253" t="s">
        <v>209</v>
      </c>
      <c r="D170" s="144"/>
      <c r="E170" s="253" t="s">
        <v>210</v>
      </c>
      <c r="F170" s="144"/>
      <c r="G170" s="144"/>
      <c r="H170" s="144"/>
      <c r="I170" s="144"/>
      <c r="J170" s="144"/>
      <c r="K170" s="254">
        <v>1500</v>
      </c>
      <c r="L170" s="144"/>
      <c r="M170" s="254">
        <v>11850</v>
      </c>
      <c r="N170" s="144"/>
      <c r="O170" s="254">
        <v>9497.19</v>
      </c>
      <c r="P170" s="144"/>
      <c r="Q170" s="250">
        <v>80.150000000000006</v>
      </c>
      <c r="R170" s="144"/>
    </row>
    <row r="171" spans="1:18" x14ac:dyDescent="0.25">
      <c r="A171" s="143" t="s">
        <v>6</v>
      </c>
      <c r="B171" s="144"/>
      <c r="C171" s="143" t="s">
        <v>211</v>
      </c>
      <c r="D171" s="144"/>
      <c r="E171" s="143" t="s">
        <v>212</v>
      </c>
      <c r="F171" s="144"/>
      <c r="G171" s="144"/>
      <c r="H171" s="144"/>
      <c r="I171" s="144"/>
      <c r="J171" s="144"/>
      <c r="K171" s="251" t="s">
        <v>6</v>
      </c>
      <c r="L171" s="144"/>
      <c r="M171" s="251" t="s">
        <v>6</v>
      </c>
      <c r="N171" s="144"/>
      <c r="O171" s="251">
        <v>1633</v>
      </c>
      <c r="P171" s="144"/>
      <c r="Q171" s="252" t="s">
        <v>6</v>
      </c>
      <c r="R171" s="144"/>
    </row>
    <row r="172" spans="1:18" x14ac:dyDescent="0.25">
      <c r="A172" s="143" t="s">
        <v>6</v>
      </c>
      <c r="B172" s="144"/>
      <c r="C172" s="143" t="s">
        <v>247</v>
      </c>
      <c r="D172" s="144"/>
      <c r="E172" s="143" t="s">
        <v>248</v>
      </c>
      <c r="F172" s="144"/>
      <c r="G172" s="144"/>
      <c r="H172" s="144"/>
      <c r="I172" s="144"/>
      <c r="J172" s="144"/>
      <c r="K172" s="251" t="s">
        <v>6</v>
      </c>
      <c r="L172" s="144"/>
      <c r="M172" s="251" t="s">
        <v>6</v>
      </c>
      <c r="N172" s="144"/>
      <c r="O172" s="251">
        <v>2432.5</v>
      </c>
      <c r="P172" s="144"/>
      <c r="Q172" s="252" t="s">
        <v>6</v>
      </c>
      <c r="R172" s="144"/>
    </row>
    <row r="173" spans="1:18" x14ac:dyDescent="0.25">
      <c r="A173" s="143" t="s">
        <v>6</v>
      </c>
      <c r="B173" s="144"/>
      <c r="C173" s="143" t="s">
        <v>249</v>
      </c>
      <c r="D173" s="144"/>
      <c r="E173" s="143" t="s">
        <v>250</v>
      </c>
      <c r="F173" s="144"/>
      <c r="G173" s="144"/>
      <c r="H173" s="144"/>
      <c r="I173" s="144"/>
      <c r="J173" s="144"/>
      <c r="K173" s="251" t="s">
        <v>6</v>
      </c>
      <c r="L173" s="144"/>
      <c r="M173" s="251" t="s">
        <v>6</v>
      </c>
      <c r="N173" s="144"/>
      <c r="O173" s="251">
        <v>5431.69</v>
      </c>
      <c r="P173" s="144"/>
      <c r="Q173" s="252" t="s">
        <v>6</v>
      </c>
      <c r="R173" s="144"/>
    </row>
    <row r="174" spans="1:18" x14ac:dyDescent="0.25">
      <c r="A174" s="255" t="s">
        <v>6</v>
      </c>
      <c r="B174" s="144"/>
      <c r="C174" s="255" t="s">
        <v>101</v>
      </c>
      <c r="D174" s="144"/>
      <c r="E174" s="144"/>
      <c r="F174" s="144"/>
      <c r="G174" s="144"/>
      <c r="H174" s="144"/>
      <c r="I174" s="144"/>
      <c r="J174" s="144"/>
      <c r="K174" s="256">
        <v>300</v>
      </c>
      <c r="L174" s="144"/>
      <c r="M174" s="256">
        <v>1386</v>
      </c>
      <c r="N174" s="144"/>
      <c r="O174" s="256">
        <v>101.41</v>
      </c>
      <c r="P174" s="144"/>
      <c r="Q174" s="257">
        <v>7.32</v>
      </c>
      <c r="R174" s="144"/>
    </row>
    <row r="175" spans="1:18" x14ac:dyDescent="0.25">
      <c r="A175" s="255" t="s">
        <v>6</v>
      </c>
      <c r="B175" s="144"/>
      <c r="C175" s="255" t="s">
        <v>284</v>
      </c>
      <c r="D175" s="144"/>
      <c r="E175" s="144"/>
      <c r="F175" s="144"/>
      <c r="G175" s="144"/>
      <c r="H175" s="144"/>
      <c r="I175" s="144"/>
      <c r="J175" s="144"/>
      <c r="K175" s="256">
        <v>300</v>
      </c>
      <c r="L175" s="144"/>
      <c r="M175" s="256">
        <v>1300</v>
      </c>
      <c r="N175" s="144"/>
      <c r="O175" s="256">
        <v>101.41</v>
      </c>
      <c r="P175" s="144"/>
      <c r="Q175" s="257">
        <v>7.8</v>
      </c>
      <c r="R175" s="144"/>
    </row>
    <row r="176" spans="1:18" x14ac:dyDescent="0.25">
      <c r="A176" s="253" t="s">
        <v>6</v>
      </c>
      <c r="B176" s="144"/>
      <c r="C176" s="253" t="s">
        <v>155</v>
      </c>
      <c r="D176" s="144"/>
      <c r="E176" s="253" t="s">
        <v>156</v>
      </c>
      <c r="F176" s="144"/>
      <c r="G176" s="144"/>
      <c r="H176" s="144"/>
      <c r="I176" s="144"/>
      <c r="J176" s="144"/>
      <c r="K176" s="254">
        <v>100</v>
      </c>
      <c r="L176" s="144"/>
      <c r="M176" s="254">
        <v>100</v>
      </c>
      <c r="N176" s="144"/>
      <c r="O176" s="254">
        <v>5.83</v>
      </c>
      <c r="P176" s="144"/>
      <c r="Q176" s="250">
        <v>5.83</v>
      </c>
      <c r="R176" s="144"/>
    </row>
    <row r="177" spans="1:18" x14ac:dyDescent="0.25">
      <c r="A177" s="143" t="s">
        <v>6</v>
      </c>
      <c r="B177" s="144"/>
      <c r="C177" s="143" t="s">
        <v>165</v>
      </c>
      <c r="D177" s="144"/>
      <c r="E177" s="143" t="s">
        <v>166</v>
      </c>
      <c r="F177" s="144"/>
      <c r="G177" s="144"/>
      <c r="H177" s="144"/>
      <c r="I177" s="144"/>
      <c r="J177" s="144"/>
      <c r="K177" s="251" t="s">
        <v>6</v>
      </c>
      <c r="L177" s="144"/>
      <c r="M177" s="251" t="s">
        <v>6</v>
      </c>
      <c r="N177" s="144"/>
      <c r="O177" s="251">
        <v>5.83</v>
      </c>
      <c r="P177" s="144"/>
      <c r="Q177" s="252" t="s">
        <v>6</v>
      </c>
      <c r="R177" s="144"/>
    </row>
    <row r="178" spans="1:18" x14ac:dyDescent="0.25">
      <c r="A178" s="253" t="s">
        <v>6</v>
      </c>
      <c r="B178" s="144"/>
      <c r="C178" s="253" t="s">
        <v>209</v>
      </c>
      <c r="D178" s="144"/>
      <c r="E178" s="253" t="s">
        <v>210</v>
      </c>
      <c r="F178" s="144"/>
      <c r="G178" s="144"/>
      <c r="H178" s="144"/>
      <c r="I178" s="144"/>
      <c r="J178" s="144"/>
      <c r="K178" s="254">
        <v>200</v>
      </c>
      <c r="L178" s="144"/>
      <c r="M178" s="254">
        <v>1200</v>
      </c>
      <c r="N178" s="144"/>
      <c r="O178" s="254">
        <v>95.58</v>
      </c>
      <c r="P178" s="144"/>
      <c r="Q178" s="250">
        <v>7.97</v>
      </c>
      <c r="R178" s="144"/>
    </row>
    <row r="179" spans="1:18" x14ac:dyDescent="0.25">
      <c r="A179" s="143" t="s">
        <v>6</v>
      </c>
      <c r="B179" s="144"/>
      <c r="C179" s="143" t="s">
        <v>213</v>
      </c>
      <c r="D179" s="144"/>
      <c r="E179" s="143" t="s">
        <v>214</v>
      </c>
      <c r="F179" s="144"/>
      <c r="G179" s="144"/>
      <c r="H179" s="144"/>
      <c r="I179" s="144"/>
      <c r="J179" s="144"/>
      <c r="K179" s="251" t="s">
        <v>6</v>
      </c>
      <c r="L179" s="144"/>
      <c r="M179" s="251" t="s">
        <v>6</v>
      </c>
      <c r="N179" s="144"/>
      <c r="O179" s="251">
        <v>95.58</v>
      </c>
      <c r="P179" s="144"/>
      <c r="Q179" s="252" t="s">
        <v>6</v>
      </c>
      <c r="R179" s="144"/>
    </row>
    <row r="180" spans="1:18" x14ac:dyDescent="0.25">
      <c r="A180" s="255" t="s">
        <v>6</v>
      </c>
      <c r="B180" s="144"/>
      <c r="C180" s="255" t="s">
        <v>285</v>
      </c>
      <c r="D180" s="144"/>
      <c r="E180" s="144"/>
      <c r="F180" s="144"/>
      <c r="G180" s="144"/>
      <c r="H180" s="144"/>
      <c r="I180" s="144"/>
      <c r="J180" s="144"/>
      <c r="K180" s="256" t="s">
        <v>6</v>
      </c>
      <c r="L180" s="144"/>
      <c r="M180" s="256">
        <v>86</v>
      </c>
      <c r="N180" s="144"/>
      <c r="O180" s="256">
        <v>0</v>
      </c>
      <c r="P180" s="144"/>
      <c r="Q180" s="257">
        <v>0</v>
      </c>
      <c r="R180" s="144"/>
    </row>
    <row r="181" spans="1:18" x14ac:dyDescent="0.25">
      <c r="A181" s="253" t="s">
        <v>6</v>
      </c>
      <c r="B181" s="144"/>
      <c r="C181" s="253" t="s">
        <v>209</v>
      </c>
      <c r="D181" s="144"/>
      <c r="E181" s="253" t="s">
        <v>210</v>
      </c>
      <c r="F181" s="144"/>
      <c r="G181" s="144"/>
      <c r="H181" s="144"/>
      <c r="I181" s="144"/>
      <c r="J181" s="144"/>
      <c r="K181" s="254" t="s">
        <v>6</v>
      </c>
      <c r="L181" s="144"/>
      <c r="M181" s="254">
        <v>86</v>
      </c>
      <c r="N181" s="144"/>
      <c r="O181" s="254">
        <v>0</v>
      </c>
      <c r="P181" s="144"/>
      <c r="Q181" s="250">
        <v>0</v>
      </c>
      <c r="R181" s="144"/>
    </row>
    <row r="182" spans="1:18" x14ac:dyDescent="0.25">
      <c r="A182" s="259"/>
      <c r="B182" s="144"/>
      <c r="C182" s="259" t="s">
        <v>251</v>
      </c>
      <c r="D182" s="144"/>
      <c r="E182" s="259" t="s">
        <v>252</v>
      </c>
      <c r="F182" s="144"/>
      <c r="G182" s="144"/>
      <c r="H182" s="144"/>
      <c r="I182" s="144"/>
      <c r="J182" s="144"/>
      <c r="K182" s="260">
        <v>7000</v>
      </c>
      <c r="L182" s="144"/>
      <c r="M182" s="260">
        <v>7200</v>
      </c>
      <c r="N182" s="144"/>
      <c r="O182" s="260">
        <v>7030.3</v>
      </c>
      <c r="P182" s="144"/>
      <c r="Q182" s="261">
        <v>97.64</v>
      </c>
      <c r="R182" s="144"/>
    </row>
    <row r="183" spans="1:18" x14ac:dyDescent="0.25">
      <c r="A183" s="255" t="s">
        <v>6</v>
      </c>
      <c r="B183" s="144"/>
      <c r="C183" s="255" t="s">
        <v>103</v>
      </c>
      <c r="D183" s="144"/>
      <c r="E183" s="144"/>
      <c r="F183" s="144"/>
      <c r="G183" s="144"/>
      <c r="H183" s="144"/>
      <c r="I183" s="144"/>
      <c r="J183" s="144"/>
      <c r="K183" s="256">
        <v>2500</v>
      </c>
      <c r="L183" s="144"/>
      <c r="M183" s="256">
        <v>2500</v>
      </c>
      <c r="N183" s="144"/>
      <c r="O183" s="256">
        <v>2428.81</v>
      </c>
      <c r="P183" s="144"/>
      <c r="Q183" s="257">
        <v>97.15</v>
      </c>
      <c r="R183" s="144"/>
    </row>
    <row r="184" spans="1:18" x14ac:dyDescent="0.25">
      <c r="A184" s="255" t="s">
        <v>6</v>
      </c>
      <c r="B184" s="144"/>
      <c r="C184" s="255" t="s">
        <v>270</v>
      </c>
      <c r="D184" s="144"/>
      <c r="E184" s="144"/>
      <c r="F184" s="144"/>
      <c r="G184" s="144"/>
      <c r="H184" s="144"/>
      <c r="I184" s="144"/>
      <c r="J184" s="144"/>
      <c r="K184" s="256">
        <v>2500</v>
      </c>
      <c r="L184" s="144"/>
      <c r="M184" s="256">
        <v>2500</v>
      </c>
      <c r="N184" s="144"/>
      <c r="O184" s="256">
        <v>2428.81</v>
      </c>
      <c r="P184" s="144"/>
      <c r="Q184" s="257">
        <v>97.15</v>
      </c>
      <c r="R184" s="144"/>
    </row>
    <row r="185" spans="1:18" x14ac:dyDescent="0.25">
      <c r="A185" s="253" t="s">
        <v>6</v>
      </c>
      <c r="B185" s="144"/>
      <c r="C185" s="253" t="s">
        <v>203</v>
      </c>
      <c r="D185" s="144"/>
      <c r="E185" s="253" t="s">
        <v>204</v>
      </c>
      <c r="F185" s="144"/>
      <c r="G185" s="144"/>
      <c r="H185" s="144"/>
      <c r="I185" s="144"/>
      <c r="J185" s="144"/>
      <c r="K185" s="254">
        <v>2500</v>
      </c>
      <c r="L185" s="144"/>
      <c r="M185" s="254">
        <v>2500</v>
      </c>
      <c r="N185" s="144"/>
      <c r="O185" s="254">
        <v>2428.81</v>
      </c>
      <c r="P185" s="144"/>
      <c r="Q185" s="250">
        <v>97.15</v>
      </c>
      <c r="R185" s="144"/>
    </row>
    <row r="186" spans="1:18" x14ac:dyDescent="0.25">
      <c r="A186" s="143" t="s">
        <v>6</v>
      </c>
      <c r="B186" s="144"/>
      <c r="C186" s="143" t="s">
        <v>207</v>
      </c>
      <c r="D186" s="144"/>
      <c r="E186" s="143" t="s">
        <v>208</v>
      </c>
      <c r="F186" s="144"/>
      <c r="G186" s="144"/>
      <c r="H186" s="144"/>
      <c r="I186" s="144"/>
      <c r="J186" s="144"/>
      <c r="K186" s="251" t="s">
        <v>6</v>
      </c>
      <c r="L186" s="144"/>
      <c r="M186" s="251" t="s">
        <v>6</v>
      </c>
      <c r="N186" s="144"/>
      <c r="O186" s="251">
        <v>2428.81</v>
      </c>
      <c r="P186" s="144"/>
      <c r="Q186" s="252" t="s">
        <v>6</v>
      </c>
      <c r="R186" s="144"/>
    </row>
    <row r="187" spans="1:18" x14ac:dyDescent="0.25">
      <c r="A187" s="255" t="s">
        <v>6</v>
      </c>
      <c r="B187" s="144"/>
      <c r="C187" s="255" t="s">
        <v>99</v>
      </c>
      <c r="D187" s="144"/>
      <c r="E187" s="144"/>
      <c r="F187" s="144"/>
      <c r="G187" s="144"/>
      <c r="H187" s="144"/>
      <c r="I187" s="144"/>
      <c r="J187" s="144"/>
      <c r="K187" s="256">
        <v>4500</v>
      </c>
      <c r="L187" s="144"/>
      <c r="M187" s="256">
        <v>4700</v>
      </c>
      <c r="N187" s="144"/>
      <c r="O187" s="256">
        <v>4601.49</v>
      </c>
      <c r="P187" s="144"/>
      <c r="Q187" s="257">
        <v>97.9</v>
      </c>
      <c r="R187" s="144"/>
    </row>
    <row r="188" spans="1:18" x14ac:dyDescent="0.25">
      <c r="A188" s="255" t="s">
        <v>6</v>
      </c>
      <c r="B188" s="144"/>
      <c r="C188" s="255" t="s">
        <v>278</v>
      </c>
      <c r="D188" s="144"/>
      <c r="E188" s="144"/>
      <c r="F188" s="144"/>
      <c r="G188" s="144"/>
      <c r="H188" s="144"/>
      <c r="I188" s="144"/>
      <c r="J188" s="144"/>
      <c r="K188" s="256">
        <v>4500</v>
      </c>
      <c r="L188" s="144"/>
      <c r="M188" s="256">
        <v>4700</v>
      </c>
      <c r="N188" s="144"/>
      <c r="O188" s="256">
        <v>4601.49</v>
      </c>
      <c r="P188" s="144"/>
      <c r="Q188" s="257">
        <v>97.9</v>
      </c>
      <c r="R188" s="144"/>
    </row>
    <row r="189" spans="1:18" x14ac:dyDescent="0.25">
      <c r="A189" s="253" t="s">
        <v>6</v>
      </c>
      <c r="B189" s="144"/>
      <c r="C189" s="253" t="s">
        <v>209</v>
      </c>
      <c r="D189" s="144"/>
      <c r="E189" s="253" t="s">
        <v>210</v>
      </c>
      <c r="F189" s="144"/>
      <c r="G189" s="144"/>
      <c r="H189" s="144"/>
      <c r="I189" s="144"/>
      <c r="J189" s="144"/>
      <c r="K189" s="254">
        <v>4500</v>
      </c>
      <c r="L189" s="144"/>
      <c r="M189" s="254">
        <v>4700</v>
      </c>
      <c r="N189" s="144"/>
      <c r="O189" s="254">
        <v>4601.49</v>
      </c>
      <c r="P189" s="144"/>
      <c r="Q189" s="250">
        <v>97.9</v>
      </c>
      <c r="R189" s="144"/>
    </row>
    <row r="190" spans="1:18" x14ac:dyDescent="0.25">
      <c r="A190" s="143" t="s">
        <v>6</v>
      </c>
      <c r="B190" s="144"/>
      <c r="C190" s="143" t="s">
        <v>253</v>
      </c>
      <c r="D190" s="144"/>
      <c r="E190" s="143" t="s">
        <v>254</v>
      </c>
      <c r="F190" s="144"/>
      <c r="G190" s="144"/>
      <c r="H190" s="144"/>
      <c r="I190" s="144"/>
      <c r="J190" s="144"/>
      <c r="K190" s="251" t="s">
        <v>6</v>
      </c>
      <c r="L190" s="144"/>
      <c r="M190" s="251" t="s">
        <v>6</v>
      </c>
      <c r="N190" s="144"/>
      <c r="O190" s="251">
        <v>4601.49</v>
      </c>
      <c r="P190" s="144"/>
      <c r="Q190" s="252" t="s">
        <v>6</v>
      </c>
      <c r="R190" s="144"/>
    </row>
    <row r="191" spans="1:18" x14ac:dyDescent="0.25">
      <c r="A191" s="259"/>
      <c r="B191" s="144"/>
      <c r="C191" s="259" t="s">
        <v>255</v>
      </c>
      <c r="D191" s="144"/>
      <c r="E191" s="259" t="s">
        <v>256</v>
      </c>
      <c r="F191" s="144"/>
      <c r="G191" s="144"/>
      <c r="H191" s="144"/>
      <c r="I191" s="144"/>
      <c r="J191" s="144"/>
      <c r="K191" s="260">
        <v>188800</v>
      </c>
      <c r="L191" s="144"/>
      <c r="M191" s="260">
        <v>209960</v>
      </c>
      <c r="N191" s="144"/>
      <c r="O191" s="260">
        <v>199153.97</v>
      </c>
      <c r="P191" s="144"/>
      <c r="Q191" s="261">
        <v>94.85</v>
      </c>
      <c r="R191" s="144"/>
    </row>
    <row r="192" spans="1:18" x14ac:dyDescent="0.25">
      <c r="A192" s="255" t="s">
        <v>6</v>
      </c>
      <c r="B192" s="144"/>
      <c r="C192" s="255" t="s">
        <v>103</v>
      </c>
      <c r="D192" s="144"/>
      <c r="E192" s="144"/>
      <c r="F192" s="144"/>
      <c r="G192" s="144"/>
      <c r="H192" s="144"/>
      <c r="I192" s="144"/>
      <c r="J192" s="144"/>
      <c r="K192" s="256">
        <v>41159</v>
      </c>
      <c r="L192" s="144"/>
      <c r="M192" s="256">
        <v>61719</v>
      </c>
      <c r="N192" s="144"/>
      <c r="O192" s="256">
        <v>57581.41</v>
      </c>
      <c r="P192" s="144"/>
      <c r="Q192" s="257">
        <v>93.3</v>
      </c>
      <c r="R192" s="144"/>
    </row>
    <row r="193" spans="1:18" x14ac:dyDescent="0.25">
      <c r="A193" s="255" t="s">
        <v>6</v>
      </c>
      <c r="B193" s="144"/>
      <c r="C193" s="255" t="s">
        <v>270</v>
      </c>
      <c r="D193" s="144"/>
      <c r="E193" s="144"/>
      <c r="F193" s="144"/>
      <c r="G193" s="144"/>
      <c r="H193" s="144"/>
      <c r="I193" s="144"/>
      <c r="J193" s="144"/>
      <c r="K193" s="256">
        <v>41159</v>
      </c>
      <c r="L193" s="144"/>
      <c r="M193" s="256">
        <v>61719</v>
      </c>
      <c r="N193" s="144"/>
      <c r="O193" s="256">
        <v>57581.41</v>
      </c>
      <c r="P193" s="144"/>
      <c r="Q193" s="257">
        <v>93.3</v>
      </c>
      <c r="R193" s="144"/>
    </row>
    <row r="194" spans="1:18" x14ac:dyDescent="0.25">
      <c r="A194" s="253" t="s">
        <v>6</v>
      </c>
      <c r="B194" s="144"/>
      <c r="C194" s="253" t="s">
        <v>167</v>
      </c>
      <c r="D194" s="144"/>
      <c r="E194" s="253" t="s">
        <v>168</v>
      </c>
      <c r="F194" s="144"/>
      <c r="G194" s="144"/>
      <c r="H194" s="144"/>
      <c r="I194" s="144"/>
      <c r="J194" s="144"/>
      <c r="K194" s="254">
        <v>41159</v>
      </c>
      <c r="L194" s="144"/>
      <c r="M194" s="254">
        <v>60419</v>
      </c>
      <c r="N194" s="144"/>
      <c r="O194" s="254">
        <v>56420.24</v>
      </c>
      <c r="P194" s="144"/>
      <c r="Q194" s="250">
        <v>93.38</v>
      </c>
      <c r="R194" s="144"/>
    </row>
    <row r="195" spans="1:18" x14ac:dyDescent="0.25">
      <c r="A195" s="143" t="s">
        <v>6</v>
      </c>
      <c r="B195" s="144"/>
      <c r="C195" s="143" t="s">
        <v>231</v>
      </c>
      <c r="D195" s="144"/>
      <c r="E195" s="143" t="s">
        <v>232</v>
      </c>
      <c r="F195" s="144"/>
      <c r="G195" s="144"/>
      <c r="H195" s="144"/>
      <c r="I195" s="144"/>
      <c r="J195" s="144"/>
      <c r="K195" s="251" t="s">
        <v>6</v>
      </c>
      <c r="L195" s="144"/>
      <c r="M195" s="251" t="s">
        <v>6</v>
      </c>
      <c r="N195" s="144"/>
      <c r="O195" s="251">
        <v>53074.59</v>
      </c>
      <c r="P195" s="144"/>
      <c r="Q195" s="252" t="s">
        <v>6</v>
      </c>
      <c r="R195" s="144"/>
    </row>
    <row r="196" spans="1:18" x14ac:dyDescent="0.25">
      <c r="A196" s="143" t="s">
        <v>6</v>
      </c>
      <c r="B196" s="144"/>
      <c r="C196" s="143" t="s">
        <v>169</v>
      </c>
      <c r="D196" s="144"/>
      <c r="E196" s="143" t="s">
        <v>170</v>
      </c>
      <c r="F196" s="144"/>
      <c r="G196" s="144"/>
      <c r="H196" s="144"/>
      <c r="I196" s="144"/>
      <c r="J196" s="144"/>
      <c r="K196" s="251" t="s">
        <v>6</v>
      </c>
      <c r="L196" s="144"/>
      <c r="M196" s="251" t="s">
        <v>6</v>
      </c>
      <c r="N196" s="144"/>
      <c r="O196" s="251">
        <v>1718.54</v>
      </c>
      <c r="P196" s="144"/>
      <c r="Q196" s="252" t="s">
        <v>6</v>
      </c>
      <c r="R196" s="144"/>
    </row>
    <row r="197" spans="1:18" x14ac:dyDescent="0.25">
      <c r="A197" s="143" t="s">
        <v>6</v>
      </c>
      <c r="B197" s="144"/>
      <c r="C197" s="143" t="s">
        <v>237</v>
      </c>
      <c r="D197" s="144"/>
      <c r="E197" s="143" t="s">
        <v>238</v>
      </c>
      <c r="F197" s="144"/>
      <c r="G197" s="144"/>
      <c r="H197" s="144"/>
      <c r="I197" s="144"/>
      <c r="J197" s="144"/>
      <c r="K197" s="251" t="s">
        <v>6</v>
      </c>
      <c r="L197" s="144"/>
      <c r="M197" s="251" t="s">
        <v>6</v>
      </c>
      <c r="N197" s="144"/>
      <c r="O197" s="251">
        <v>1627.11</v>
      </c>
      <c r="P197" s="144"/>
      <c r="Q197" s="252" t="s">
        <v>6</v>
      </c>
      <c r="R197" s="144"/>
    </row>
    <row r="198" spans="1:18" x14ac:dyDescent="0.25">
      <c r="A198" s="253" t="s">
        <v>6</v>
      </c>
      <c r="B198" s="144"/>
      <c r="C198" s="253" t="s">
        <v>155</v>
      </c>
      <c r="D198" s="144"/>
      <c r="E198" s="253" t="s">
        <v>156</v>
      </c>
      <c r="F198" s="144"/>
      <c r="G198" s="144"/>
      <c r="H198" s="144"/>
      <c r="I198" s="144"/>
      <c r="J198" s="144"/>
      <c r="K198" s="254" t="s">
        <v>6</v>
      </c>
      <c r="L198" s="144"/>
      <c r="M198" s="254">
        <v>1300</v>
      </c>
      <c r="N198" s="144"/>
      <c r="O198" s="254">
        <v>1161.17</v>
      </c>
      <c r="P198" s="144"/>
      <c r="Q198" s="250">
        <v>89.32</v>
      </c>
      <c r="R198" s="144"/>
    </row>
    <row r="199" spans="1:18" x14ac:dyDescent="0.25">
      <c r="A199" s="143" t="s">
        <v>6</v>
      </c>
      <c r="B199" s="144"/>
      <c r="C199" s="143" t="s">
        <v>239</v>
      </c>
      <c r="D199" s="144"/>
      <c r="E199" s="143" t="s">
        <v>240</v>
      </c>
      <c r="F199" s="144"/>
      <c r="G199" s="144"/>
      <c r="H199" s="144"/>
      <c r="I199" s="144"/>
      <c r="J199" s="144"/>
      <c r="K199" s="251" t="s">
        <v>6</v>
      </c>
      <c r="L199" s="144"/>
      <c r="M199" s="251" t="s">
        <v>6</v>
      </c>
      <c r="N199" s="144"/>
      <c r="O199" s="251">
        <v>721.17</v>
      </c>
      <c r="P199" s="144"/>
      <c r="Q199" s="252" t="s">
        <v>6</v>
      </c>
      <c r="R199" s="144"/>
    </row>
    <row r="200" spans="1:18" x14ac:dyDescent="0.25">
      <c r="A200" s="143" t="s">
        <v>6</v>
      </c>
      <c r="B200" s="144"/>
      <c r="C200" s="143" t="s">
        <v>187</v>
      </c>
      <c r="D200" s="144"/>
      <c r="E200" s="143" t="s">
        <v>188</v>
      </c>
      <c r="F200" s="144"/>
      <c r="G200" s="144"/>
      <c r="H200" s="144"/>
      <c r="I200" s="144"/>
      <c r="J200" s="144"/>
      <c r="K200" s="251" t="s">
        <v>6</v>
      </c>
      <c r="L200" s="144"/>
      <c r="M200" s="251" t="s">
        <v>6</v>
      </c>
      <c r="N200" s="144"/>
      <c r="O200" s="251">
        <v>440</v>
      </c>
      <c r="P200" s="144"/>
      <c r="Q200" s="252" t="s">
        <v>6</v>
      </c>
      <c r="R200" s="144"/>
    </row>
    <row r="201" spans="1:18" x14ac:dyDescent="0.25">
      <c r="A201" s="255" t="s">
        <v>6</v>
      </c>
      <c r="B201" s="144"/>
      <c r="C201" s="255" t="s">
        <v>99</v>
      </c>
      <c r="D201" s="144"/>
      <c r="E201" s="144"/>
      <c r="F201" s="144"/>
      <c r="G201" s="144"/>
      <c r="H201" s="144"/>
      <c r="I201" s="144"/>
      <c r="J201" s="144"/>
      <c r="K201" s="256">
        <v>147641</v>
      </c>
      <c r="L201" s="144"/>
      <c r="M201" s="256">
        <v>148241</v>
      </c>
      <c r="N201" s="144"/>
      <c r="O201" s="256">
        <v>141572.56</v>
      </c>
      <c r="P201" s="144"/>
      <c r="Q201" s="257">
        <v>95.5</v>
      </c>
      <c r="R201" s="144"/>
    </row>
    <row r="202" spans="1:18" x14ac:dyDescent="0.25">
      <c r="A202" s="255" t="s">
        <v>6</v>
      </c>
      <c r="B202" s="144"/>
      <c r="C202" s="255" t="s">
        <v>273</v>
      </c>
      <c r="D202" s="144"/>
      <c r="E202" s="144"/>
      <c r="F202" s="144"/>
      <c r="G202" s="144"/>
      <c r="H202" s="144"/>
      <c r="I202" s="144"/>
      <c r="J202" s="144"/>
      <c r="K202" s="256">
        <v>22146</v>
      </c>
      <c r="L202" s="144"/>
      <c r="M202" s="256">
        <v>22298</v>
      </c>
      <c r="N202" s="144"/>
      <c r="O202" s="256">
        <v>20598.849999999999</v>
      </c>
      <c r="P202" s="144"/>
      <c r="Q202" s="257">
        <v>92.38</v>
      </c>
      <c r="R202" s="144"/>
    </row>
    <row r="203" spans="1:18" x14ac:dyDescent="0.25">
      <c r="A203" s="253" t="s">
        <v>6</v>
      </c>
      <c r="B203" s="144"/>
      <c r="C203" s="253" t="s">
        <v>167</v>
      </c>
      <c r="D203" s="144"/>
      <c r="E203" s="253" t="s">
        <v>168</v>
      </c>
      <c r="F203" s="144"/>
      <c r="G203" s="144"/>
      <c r="H203" s="144"/>
      <c r="I203" s="144"/>
      <c r="J203" s="144"/>
      <c r="K203" s="254">
        <v>22146</v>
      </c>
      <c r="L203" s="144"/>
      <c r="M203" s="254">
        <v>22298</v>
      </c>
      <c r="N203" s="144"/>
      <c r="O203" s="254">
        <v>20598.849999999999</v>
      </c>
      <c r="P203" s="144"/>
      <c r="Q203" s="250">
        <v>92.38</v>
      </c>
      <c r="R203" s="144"/>
    </row>
    <row r="204" spans="1:18" x14ac:dyDescent="0.25">
      <c r="A204" s="143" t="s">
        <v>6</v>
      </c>
      <c r="B204" s="144"/>
      <c r="C204" s="143" t="s">
        <v>231</v>
      </c>
      <c r="D204" s="144"/>
      <c r="E204" s="143" t="s">
        <v>232</v>
      </c>
      <c r="F204" s="144"/>
      <c r="G204" s="144"/>
      <c r="H204" s="144"/>
      <c r="I204" s="144"/>
      <c r="J204" s="144"/>
      <c r="K204" s="251" t="s">
        <v>6</v>
      </c>
      <c r="L204" s="144"/>
      <c r="M204" s="251" t="s">
        <v>6</v>
      </c>
      <c r="N204" s="144"/>
      <c r="O204" s="251">
        <v>20598.849999999999</v>
      </c>
      <c r="P204" s="144"/>
      <c r="Q204" s="252" t="s">
        <v>6</v>
      </c>
      <c r="R204" s="144"/>
    </row>
    <row r="205" spans="1:18" x14ac:dyDescent="0.25">
      <c r="A205" s="255" t="s">
        <v>6</v>
      </c>
      <c r="B205" s="144"/>
      <c r="C205" s="255" t="s">
        <v>276</v>
      </c>
      <c r="D205" s="144"/>
      <c r="E205" s="144"/>
      <c r="F205" s="144"/>
      <c r="G205" s="144"/>
      <c r="H205" s="144"/>
      <c r="I205" s="144"/>
      <c r="J205" s="144"/>
      <c r="K205" s="256">
        <v>125495</v>
      </c>
      <c r="L205" s="144"/>
      <c r="M205" s="256">
        <v>125943</v>
      </c>
      <c r="N205" s="144"/>
      <c r="O205" s="256">
        <v>120973.71</v>
      </c>
      <c r="P205" s="144"/>
      <c r="Q205" s="257">
        <v>96.05</v>
      </c>
      <c r="R205" s="144"/>
    </row>
    <row r="206" spans="1:18" x14ac:dyDescent="0.25">
      <c r="A206" s="253" t="s">
        <v>6</v>
      </c>
      <c r="B206" s="144"/>
      <c r="C206" s="253" t="s">
        <v>167</v>
      </c>
      <c r="D206" s="144"/>
      <c r="E206" s="253" t="s">
        <v>168</v>
      </c>
      <c r="F206" s="144"/>
      <c r="G206" s="144"/>
      <c r="H206" s="144"/>
      <c r="I206" s="144"/>
      <c r="J206" s="144"/>
      <c r="K206" s="254">
        <v>110595</v>
      </c>
      <c r="L206" s="144"/>
      <c r="M206" s="254">
        <v>116303</v>
      </c>
      <c r="N206" s="144"/>
      <c r="O206" s="254">
        <v>112341.29</v>
      </c>
      <c r="P206" s="144"/>
      <c r="Q206" s="250">
        <v>96.59</v>
      </c>
      <c r="R206" s="144"/>
    </row>
    <row r="207" spans="1:18" x14ac:dyDescent="0.25">
      <c r="A207" s="143" t="s">
        <v>6</v>
      </c>
      <c r="B207" s="144"/>
      <c r="C207" s="143" t="s">
        <v>231</v>
      </c>
      <c r="D207" s="144"/>
      <c r="E207" s="143" t="s">
        <v>232</v>
      </c>
      <c r="F207" s="144"/>
      <c r="G207" s="144"/>
      <c r="H207" s="144"/>
      <c r="I207" s="144"/>
      <c r="J207" s="144"/>
      <c r="K207" s="251" t="s">
        <v>6</v>
      </c>
      <c r="L207" s="144"/>
      <c r="M207" s="251" t="s">
        <v>6</v>
      </c>
      <c r="N207" s="144"/>
      <c r="O207" s="251">
        <v>79237.39</v>
      </c>
      <c r="P207" s="144"/>
      <c r="Q207" s="252" t="s">
        <v>6</v>
      </c>
      <c r="R207" s="144"/>
    </row>
    <row r="208" spans="1:18" x14ac:dyDescent="0.25">
      <c r="A208" s="143" t="s">
        <v>6</v>
      </c>
      <c r="B208" s="144"/>
      <c r="C208" s="143" t="s">
        <v>169</v>
      </c>
      <c r="D208" s="144"/>
      <c r="E208" s="143" t="s">
        <v>170</v>
      </c>
      <c r="F208" s="144"/>
      <c r="G208" s="144"/>
      <c r="H208" s="144"/>
      <c r="I208" s="144"/>
      <c r="J208" s="144"/>
      <c r="K208" s="251" t="s">
        <v>6</v>
      </c>
      <c r="L208" s="144"/>
      <c r="M208" s="251" t="s">
        <v>6</v>
      </c>
      <c r="N208" s="144"/>
      <c r="O208" s="251">
        <v>9500</v>
      </c>
      <c r="P208" s="144"/>
      <c r="Q208" s="252" t="s">
        <v>6</v>
      </c>
      <c r="R208" s="144"/>
    </row>
    <row r="209" spans="1:18" x14ac:dyDescent="0.25">
      <c r="A209" s="143" t="s">
        <v>6</v>
      </c>
      <c r="B209" s="144"/>
      <c r="C209" s="143" t="s">
        <v>237</v>
      </c>
      <c r="D209" s="144"/>
      <c r="E209" s="143" t="s">
        <v>238</v>
      </c>
      <c r="F209" s="144"/>
      <c r="G209" s="144"/>
      <c r="H209" s="144"/>
      <c r="I209" s="144"/>
      <c r="J209" s="144"/>
      <c r="K209" s="251" t="s">
        <v>6</v>
      </c>
      <c r="L209" s="144"/>
      <c r="M209" s="251" t="s">
        <v>6</v>
      </c>
      <c r="N209" s="144"/>
      <c r="O209" s="251">
        <v>23603.9</v>
      </c>
      <c r="P209" s="144"/>
      <c r="Q209" s="252" t="s">
        <v>6</v>
      </c>
      <c r="R209" s="144"/>
    </row>
    <row r="210" spans="1:18" x14ac:dyDescent="0.25">
      <c r="A210" s="253" t="s">
        <v>6</v>
      </c>
      <c r="B210" s="144"/>
      <c r="C210" s="253" t="s">
        <v>155</v>
      </c>
      <c r="D210" s="144"/>
      <c r="E210" s="253" t="s">
        <v>156</v>
      </c>
      <c r="F210" s="144"/>
      <c r="G210" s="144"/>
      <c r="H210" s="144"/>
      <c r="I210" s="144"/>
      <c r="J210" s="144"/>
      <c r="K210" s="254">
        <v>14900</v>
      </c>
      <c r="L210" s="144"/>
      <c r="M210" s="254">
        <v>9640</v>
      </c>
      <c r="N210" s="144"/>
      <c r="O210" s="254">
        <v>8632.42</v>
      </c>
      <c r="P210" s="144"/>
      <c r="Q210" s="250">
        <v>89.55</v>
      </c>
      <c r="R210" s="144"/>
    </row>
    <row r="211" spans="1:18" x14ac:dyDescent="0.25">
      <c r="A211" s="143" t="s">
        <v>6</v>
      </c>
      <c r="B211" s="144"/>
      <c r="C211" s="143" t="s">
        <v>171</v>
      </c>
      <c r="D211" s="144"/>
      <c r="E211" s="143" t="s">
        <v>172</v>
      </c>
      <c r="F211" s="144"/>
      <c r="G211" s="144"/>
      <c r="H211" s="144"/>
      <c r="I211" s="144"/>
      <c r="J211" s="144"/>
      <c r="K211" s="251" t="s">
        <v>6</v>
      </c>
      <c r="L211" s="144"/>
      <c r="M211" s="251" t="s">
        <v>6</v>
      </c>
      <c r="N211" s="144"/>
      <c r="O211" s="251">
        <v>56.52</v>
      </c>
      <c r="P211" s="144"/>
      <c r="Q211" s="252" t="s">
        <v>6</v>
      </c>
      <c r="R211" s="144"/>
    </row>
    <row r="212" spans="1:18" x14ac:dyDescent="0.25">
      <c r="A212" s="143" t="s">
        <v>6</v>
      </c>
      <c r="B212" s="144"/>
      <c r="C212" s="143" t="s">
        <v>239</v>
      </c>
      <c r="D212" s="144"/>
      <c r="E212" s="143" t="s">
        <v>240</v>
      </c>
      <c r="F212" s="144"/>
      <c r="G212" s="144"/>
      <c r="H212" s="144"/>
      <c r="I212" s="144"/>
      <c r="J212" s="144"/>
      <c r="K212" s="251" t="s">
        <v>6</v>
      </c>
      <c r="L212" s="144"/>
      <c r="M212" s="251" t="s">
        <v>6</v>
      </c>
      <c r="N212" s="144"/>
      <c r="O212" s="251">
        <v>7925.9</v>
      </c>
      <c r="P212" s="144"/>
      <c r="Q212" s="252" t="s">
        <v>6</v>
      </c>
      <c r="R212" s="144"/>
    </row>
    <row r="213" spans="1:18" x14ac:dyDescent="0.25">
      <c r="A213" s="143" t="s">
        <v>6</v>
      </c>
      <c r="B213" s="144"/>
      <c r="C213" s="143" t="s">
        <v>187</v>
      </c>
      <c r="D213" s="144"/>
      <c r="E213" s="143" t="s">
        <v>188</v>
      </c>
      <c r="F213" s="144"/>
      <c r="G213" s="144"/>
      <c r="H213" s="144"/>
      <c r="I213" s="144"/>
      <c r="J213" s="144"/>
      <c r="K213" s="251" t="s">
        <v>6</v>
      </c>
      <c r="L213" s="144"/>
      <c r="M213" s="251" t="s">
        <v>6</v>
      </c>
      <c r="N213" s="144"/>
      <c r="O213" s="251">
        <v>650</v>
      </c>
      <c r="P213" s="144"/>
      <c r="Q213" s="252" t="s">
        <v>6</v>
      </c>
      <c r="R213" s="144"/>
    </row>
    <row r="214" spans="1:18" x14ac:dyDescent="0.25">
      <c r="A214" s="262" t="s">
        <v>6</v>
      </c>
      <c r="B214" s="144"/>
      <c r="C214" s="262" t="s">
        <v>257</v>
      </c>
      <c r="D214" s="144"/>
      <c r="E214" s="262" t="s">
        <v>258</v>
      </c>
      <c r="F214" s="144"/>
      <c r="G214" s="144"/>
      <c r="H214" s="144"/>
      <c r="I214" s="144"/>
      <c r="J214" s="144"/>
      <c r="K214" s="263" t="s">
        <v>6</v>
      </c>
      <c r="L214" s="144"/>
      <c r="M214" s="263">
        <v>8301</v>
      </c>
      <c r="N214" s="144"/>
      <c r="O214" s="263">
        <v>7907.15</v>
      </c>
      <c r="P214" s="144"/>
      <c r="Q214" s="258">
        <v>95.26</v>
      </c>
      <c r="R214" s="144"/>
    </row>
    <row r="215" spans="1:18" x14ac:dyDescent="0.25">
      <c r="A215" s="259"/>
      <c r="B215" s="144"/>
      <c r="C215" s="259" t="s">
        <v>259</v>
      </c>
      <c r="D215" s="144"/>
      <c r="E215" s="259" t="s">
        <v>260</v>
      </c>
      <c r="F215" s="144"/>
      <c r="G215" s="144"/>
      <c r="H215" s="144"/>
      <c r="I215" s="144"/>
      <c r="J215" s="144"/>
      <c r="K215" s="260" t="s">
        <v>6</v>
      </c>
      <c r="L215" s="144"/>
      <c r="M215" s="260">
        <v>8301</v>
      </c>
      <c r="N215" s="144"/>
      <c r="O215" s="260">
        <v>7907.15</v>
      </c>
      <c r="P215" s="144"/>
      <c r="Q215" s="261">
        <v>95.26</v>
      </c>
      <c r="R215" s="144"/>
    </row>
    <row r="216" spans="1:18" x14ac:dyDescent="0.25">
      <c r="A216" s="255" t="s">
        <v>6</v>
      </c>
      <c r="B216" s="144"/>
      <c r="C216" s="255" t="s">
        <v>100</v>
      </c>
      <c r="D216" s="144"/>
      <c r="E216" s="144"/>
      <c r="F216" s="144"/>
      <c r="G216" s="144"/>
      <c r="H216" s="144"/>
      <c r="I216" s="144"/>
      <c r="J216" s="144"/>
      <c r="K216" s="256" t="s">
        <v>6</v>
      </c>
      <c r="L216" s="144"/>
      <c r="M216" s="256">
        <v>8301</v>
      </c>
      <c r="N216" s="144"/>
      <c r="O216" s="256">
        <v>7907.15</v>
      </c>
      <c r="P216" s="144"/>
      <c r="Q216" s="257">
        <v>95.26</v>
      </c>
      <c r="R216" s="144"/>
    </row>
    <row r="217" spans="1:18" x14ac:dyDescent="0.25">
      <c r="A217" s="255" t="s">
        <v>6</v>
      </c>
      <c r="B217" s="144"/>
      <c r="C217" s="255" t="s">
        <v>282</v>
      </c>
      <c r="D217" s="144"/>
      <c r="E217" s="144"/>
      <c r="F217" s="144"/>
      <c r="G217" s="144"/>
      <c r="H217" s="144"/>
      <c r="I217" s="144"/>
      <c r="J217" s="144"/>
      <c r="K217" s="256" t="s">
        <v>6</v>
      </c>
      <c r="L217" s="144"/>
      <c r="M217" s="256">
        <v>7000</v>
      </c>
      <c r="N217" s="144"/>
      <c r="O217" s="256">
        <v>6606.57</v>
      </c>
      <c r="P217" s="144"/>
      <c r="Q217" s="257">
        <v>94.38</v>
      </c>
      <c r="R217" s="144"/>
    </row>
    <row r="218" spans="1:18" x14ac:dyDescent="0.25">
      <c r="A218" s="253" t="s">
        <v>6</v>
      </c>
      <c r="B218" s="144"/>
      <c r="C218" s="253" t="s">
        <v>155</v>
      </c>
      <c r="D218" s="144"/>
      <c r="E218" s="253" t="s">
        <v>156</v>
      </c>
      <c r="F218" s="144"/>
      <c r="G218" s="144"/>
      <c r="H218" s="144"/>
      <c r="I218" s="144"/>
      <c r="J218" s="144"/>
      <c r="K218" s="254" t="s">
        <v>6</v>
      </c>
      <c r="L218" s="144"/>
      <c r="M218" s="254">
        <v>4800</v>
      </c>
      <c r="N218" s="144"/>
      <c r="O218" s="254">
        <v>4406.57</v>
      </c>
      <c r="P218" s="144"/>
      <c r="Q218" s="250">
        <v>91.8</v>
      </c>
      <c r="R218" s="144"/>
    </row>
    <row r="219" spans="1:18" x14ac:dyDescent="0.25">
      <c r="A219" s="143" t="s">
        <v>6</v>
      </c>
      <c r="B219" s="144"/>
      <c r="C219" s="143" t="s">
        <v>171</v>
      </c>
      <c r="D219" s="144"/>
      <c r="E219" s="143" t="s">
        <v>172</v>
      </c>
      <c r="F219" s="144"/>
      <c r="G219" s="144"/>
      <c r="H219" s="144"/>
      <c r="I219" s="144"/>
      <c r="J219" s="144"/>
      <c r="K219" s="251" t="s">
        <v>6</v>
      </c>
      <c r="L219" s="144"/>
      <c r="M219" s="251" t="s">
        <v>6</v>
      </c>
      <c r="N219" s="144"/>
      <c r="O219" s="251">
        <v>2746.44</v>
      </c>
      <c r="P219" s="144"/>
      <c r="Q219" s="252" t="s">
        <v>6</v>
      </c>
      <c r="R219" s="144"/>
    </row>
    <row r="220" spans="1:18" x14ac:dyDescent="0.25">
      <c r="A220" s="143" t="s">
        <v>6</v>
      </c>
      <c r="B220" s="144"/>
      <c r="C220" s="143" t="s">
        <v>165</v>
      </c>
      <c r="D220" s="144"/>
      <c r="E220" s="143" t="s">
        <v>166</v>
      </c>
      <c r="F220" s="144"/>
      <c r="G220" s="144"/>
      <c r="H220" s="144"/>
      <c r="I220" s="144"/>
      <c r="J220" s="144"/>
      <c r="K220" s="251" t="s">
        <v>6</v>
      </c>
      <c r="L220" s="144"/>
      <c r="M220" s="251" t="s">
        <v>6</v>
      </c>
      <c r="N220" s="144"/>
      <c r="O220" s="251">
        <v>1660.13</v>
      </c>
      <c r="P220" s="144"/>
      <c r="Q220" s="252" t="s">
        <v>6</v>
      </c>
      <c r="R220" s="144"/>
    </row>
    <row r="221" spans="1:18" x14ac:dyDescent="0.25">
      <c r="A221" s="253" t="s">
        <v>6</v>
      </c>
      <c r="B221" s="144"/>
      <c r="C221" s="253" t="s">
        <v>209</v>
      </c>
      <c r="D221" s="144"/>
      <c r="E221" s="253" t="s">
        <v>210</v>
      </c>
      <c r="F221" s="144"/>
      <c r="G221" s="144"/>
      <c r="H221" s="144"/>
      <c r="I221" s="144"/>
      <c r="J221" s="144"/>
      <c r="K221" s="254" t="s">
        <v>6</v>
      </c>
      <c r="L221" s="144"/>
      <c r="M221" s="254">
        <v>2200</v>
      </c>
      <c r="N221" s="144"/>
      <c r="O221" s="254">
        <v>2200</v>
      </c>
      <c r="P221" s="144"/>
      <c r="Q221" s="250">
        <v>100</v>
      </c>
      <c r="R221" s="144"/>
    </row>
    <row r="222" spans="1:18" x14ac:dyDescent="0.25">
      <c r="A222" s="143" t="s">
        <v>6</v>
      </c>
      <c r="B222" s="144"/>
      <c r="C222" s="143" t="s">
        <v>213</v>
      </c>
      <c r="D222" s="144"/>
      <c r="E222" s="143" t="s">
        <v>214</v>
      </c>
      <c r="F222" s="144"/>
      <c r="G222" s="144"/>
      <c r="H222" s="144"/>
      <c r="I222" s="144"/>
      <c r="J222" s="144"/>
      <c r="K222" s="251" t="s">
        <v>6</v>
      </c>
      <c r="L222" s="144"/>
      <c r="M222" s="251" t="s">
        <v>6</v>
      </c>
      <c r="N222" s="144"/>
      <c r="O222" s="251">
        <v>2200</v>
      </c>
      <c r="P222" s="144"/>
      <c r="Q222" s="252" t="s">
        <v>6</v>
      </c>
      <c r="R222" s="144"/>
    </row>
    <row r="223" spans="1:18" x14ac:dyDescent="0.25">
      <c r="A223" s="255" t="s">
        <v>6</v>
      </c>
      <c r="B223" s="144"/>
      <c r="C223" s="255" t="s">
        <v>283</v>
      </c>
      <c r="D223" s="144"/>
      <c r="E223" s="144"/>
      <c r="F223" s="144"/>
      <c r="G223" s="144"/>
      <c r="H223" s="144"/>
      <c r="I223" s="144"/>
      <c r="J223" s="144"/>
      <c r="K223" s="256" t="s">
        <v>6</v>
      </c>
      <c r="L223" s="144"/>
      <c r="M223" s="256">
        <v>1301</v>
      </c>
      <c r="N223" s="144"/>
      <c r="O223" s="256">
        <v>1300.58</v>
      </c>
      <c r="P223" s="144"/>
      <c r="Q223" s="257">
        <v>99.97</v>
      </c>
      <c r="R223" s="144"/>
    </row>
    <row r="224" spans="1:18" x14ac:dyDescent="0.25">
      <c r="A224" s="253" t="s">
        <v>6</v>
      </c>
      <c r="B224" s="144"/>
      <c r="C224" s="253" t="s">
        <v>155</v>
      </c>
      <c r="D224" s="144"/>
      <c r="E224" s="253" t="s">
        <v>156</v>
      </c>
      <c r="F224" s="144"/>
      <c r="G224" s="144"/>
      <c r="H224" s="144"/>
      <c r="I224" s="144"/>
      <c r="J224" s="144"/>
      <c r="K224" s="254" t="s">
        <v>6</v>
      </c>
      <c r="L224" s="144"/>
      <c r="M224" s="254">
        <v>643</v>
      </c>
      <c r="N224" s="144"/>
      <c r="O224" s="254">
        <v>643</v>
      </c>
      <c r="P224" s="144"/>
      <c r="Q224" s="250">
        <v>100</v>
      </c>
      <c r="R224" s="144"/>
    </row>
    <row r="225" spans="1:18" x14ac:dyDescent="0.25">
      <c r="A225" s="143" t="s">
        <v>6</v>
      </c>
      <c r="B225" s="144"/>
      <c r="C225" s="143" t="s">
        <v>157</v>
      </c>
      <c r="D225" s="144"/>
      <c r="E225" s="143" t="s">
        <v>158</v>
      </c>
      <c r="F225" s="144"/>
      <c r="G225" s="144"/>
      <c r="H225" s="144"/>
      <c r="I225" s="144"/>
      <c r="J225" s="144"/>
      <c r="K225" s="251" t="s">
        <v>6</v>
      </c>
      <c r="L225" s="144"/>
      <c r="M225" s="251" t="s">
        <v>6</v>
      </c>
      <c r="N225" s="144"/>
      <c r="O225" s="251">
        <v>643</v>
      </c>
      <c r="P225" s="144"/>
      <c r="Q225" s="252" t="s">
        <v>6</v>
      </c>
      <c r="R225" s="144"/>
    </row>
    <row r="226" spans="1:18" x14ac:dyDescent="0.25">
      <c r="A226" s="253" t="s">
        <v>6</v>
      </c>
      <c r="B226" s="144"/>
      <c r="C226" s="253" t="s">
        <v>209</v>
      </c>
      <c r="D226" s="144"/>
      <c r="E226" s="253" t="s">
        <v>210</v>
      </c>
      <c r="F226" s="144"/>
      <c r="G226" s="144"/>
      <c r="H226" s="144"/>
      <c r="I226" s="144"/>
      <c r="J226" s="144"/>
      <c r="K226" s="254" t="s">
        <v>6</v>
      </c>
      <c r="L226" s="144"/>
      <c r="M226" s="254">
        <v>658</v>
      </c>
      <c r="N226" s="144"/>
      <c r="O226" s="254">
        <v>657.58</v>
      </c>
      <c r="P226" s="144"/>
      <c r="Q226" s="250">
        <v>99.94</v>
      </c>
      <c r="R226" s="144"/>
    </row>
    <row r="227" spans="1:18" x14ac:dyDescent="0.25">
      <c r="A227" s="143" t="s">
        <v>6</v>
      </c>
      <c r="B227" s="144"/>
      <c r="C227" s="143" t="s">
        <v>211</v>
      </c>
      <c r="D227" s="144"/>
      <c r="E227" s="143" t="s">
        <v>212</v>
      </c>
      <c r="F227" s="144"/>
      <c r="G227" s="144"/>
      <c r="H227" s="144"/>
      <c r="I227" s="144"/>
      <c r="J227" s="144"/>
      <c r="K227" s="251" t="s">
        <v>6</v>
      </c>
      <c r="L227" s="144"/>
      <c r="M227" s="251" t="s">
        <v>6</v>
      </c>
      <c r="N227" s="144"/>
      <c r="O227" s="251">
        <v>657.58</v>
      </c>
      <c r="P227" s="144"/>
      <c r="Q227" s="252" t="s">
        <v>6</v>
      </c>
      <c r="R227" s="144"/>
    </row>
  </sheetData>
  <mergeCells count="1468">
    <mergeCell ref="A1:F1"/>
    <mergeCell ref="A10:B10"/>
    <mergeCell ref="C10:J10"/>
    <mergeCell ref="K10:L10"/>
    <mergeCell ref="M10:N10"/>
    <mergeCell ref="O10:P10"/>
    <mergeCell ref="Q10:R10"/>
    <mergeCell ref="A7:R7"/>
    <mergeCell ref="A8:R8"/>
    <mergeCell ref="A9:B9"/>
    <mergeCell ref="C9:J9"/>
    <mergeCell ref="K9:L9"/>
    <mergeCell ref="M9:N9"/>
    <mergeCell ref="O9:P9"/>
    <mergeCell ref="Q9:R9"/>
    <mergeCell ref="A2:B2"/>
    <mergeCell ref="A3:B3"/>
    <mergeCell ref="A4:B4"/>
    <mergeCell ref="A5:B5"/>
    <mergeCell ref="A6:R6"/>
    <mergeCell ref="A13:B13"/>
    <mergeCell ref="C13:J13"/>
    <mergeCell ref="K13:L13"/>
    <mergeCell ref="M13:N13"/>
    <mergeCell ref="O13:P13"/>
    <mergeCell ref="Q13:R13"/>
    <mergeCell ref="Q11:R11"/>
    <mergeCell ref="A12:J12"/>
    <mergeCell ref="K12:L12"/>
    <mergeCell ref="M12:N12"/>
    <mergeCell ref="O12:P12"/>
    <mergeCell ref="Q12:R12"/>
    <mergeCell ref="A11:B11"/>
    <mergeCell ref="C11:D11"/>
    <mergeCell ref="E11:J11"/>
    <mergeCell ref="K11:L11"/>
    <mergeCell ref="M11:N11"/>
    <mergeCell ref="O11:P11"/>
    <mergeCell ref="A16:B16"/>
    <mergeCell ref="C16:J16"/>
    <mergeCell ref="K16:L16"/>
    <mergeCell ref="M16:N16"/>
    <mergeCell ref="O16:P16"/>
    <mergeCell ref="Q16:R16"/>
    <mergeCell ref="A15:B15"/>
    <mergeCell ref="C15:J15"/>
    <mergeCell ref="K15:L15"/>
    <mergeCell ref="M15:N15"/>
    <mergeCell ref="O15:P15"/>
    <mergeCell ref="Q15:R15"/>
    <mergeCell ref="A14:B14"/>
    <mergeCell ref="C14:J14"/>
    <mergeCell ref="K14:L14"/>
    <mergeCell ref="M14:N14"/>
    <mergeCell ref="O14:P14"/>
    <mergeCell ref="Q14:R14"/>
    <mergeCell ref="A19:B19"/>
    <mergeCell ref="C19:J19"/>
    <mergeCell ref="K19:L19"/>
    <mergeCell ref="M19:N19"/>
    <mergeCell ref="O19:P19"/>
    <mergeCell ref="Q19:R19"/>
    <mergeCell ref="A18:B18"/>
    <mergeCell ref="C18:J18"/>
    <mergeCell ref="K18:L18"/>
    <mergeCell ref="M18:N18"/>
    <mergeCell ref="O18:P18"/>
    <mergeCell ref="Q18:R18"/>
    <mergeCell ref="A17:B17"/>
    <mergeCell ref="C17:J17"/>
    <mergeCell ref="K17:L17"/>
    <mergeCell ref="M17:N17"/>
    <mergeCell ref="O17:P17"/>
    <mergeCell ref="Q17:R17"/>
    <mergeCell ref="A22:B22"/>
    <mergeCell ref="C22:J22"/>
    <mergeCell ref="K22:L22"/>
    <mergeCell ref="M22:N22"/>
    <mergeCell ref="O22:P22"/>
    <mergeCell ref="Q22:R22"/>
    <mergeCell ref="A21:B21"/>
    <mergeCell ref="C21:J21"/>
    <mergeCell ref="K21:L21"/>
    <mergeCell ref="M21:N21"/>
    <mergeCell ref="O21:P21"/>
    <mergeCell ref="Q21:R21"/>
    <mergeCell ref="A20:B20"/>
    <mergeCell ref="C20:J20"/>
    <mergeCell ref="K20:L20"/>
    <mergeCell ref="M20:N20"/>
    <mergeCell ref="O20:P20"/>
    <mergeCell ref="Q20:R20"/>
    <mergeCell ref="A25:B25"/>
    <mergeCell ref="C25:J25"/>
    <mergeCell ref="K25:L25"/>
    <mergeCell ref="M25:N25"/>
    <mergeCell ref="O25:P25"/>
    <mergeCell ref="Q25:R25"/>
    <mergeCell ref="A24:B24"/>
    <mergeCell ref="C24:J24"/>
    <mergeCell ref="K24:L24"/>
    <mergeCell ref="M24:N24"/>
    <mergeCell ref="O24:P24"/>
    <mergeCell ref="Q24:R24"/>
    <mergeCell ref="A23:B23"/>
    <mergeCell ref="C23:J23"/>
    <mergeCell ref="K23:L23"/>
    <mergeCell ref="M23:N23"/>
    <mergeCell ref="O23:P23"/>
    <mergeCell ref="Q23:R23"/>
    <mergeCell ref="A28:B28"/>
    <mergeCell ref="C28:J28"/>
    <mergeCell ref="K28:L28"/>
    <mergeCell ref="M28:N28"/>
    <mergeCell ref="O28:P28"/>
    <mergeCell ref="Q28:R28"/>
    <mergeCell ref="A27:B27"/>
    <mergeCell ref="C27:J27"/>
    <mergeCell ref="K27:L27"/>
    <mergeCell ref="M27:N27"/>
    <mergeCell ref="O27:P27"/>
    <mergeCell ref="Q27:R27"/>
    <mergeCell ref="A26:B26"/>
    <mergeCell ref="C26:J26"/>
    <mergeCell ref="K26:L26"/>
    <mergeCell ref="M26:N26"/>
    <mergeCell ref="O26:P26"/>
    <mergeCell ref="Q26:R26"/>
    <mergeCell ref="A31:B31"/>
    <mergeCell ref="C31:J31"/>
    <mergeCell ref="K31:L31"/>
    <mergeCell ref="M31:N31"/>
    <mergeCell ref="O31:P31"/>
    <mergeCell ref="Q31:R31"/>
    <mergeCell ref="A30:B30"/>
    <mergeCell ref="C30:J30"/>
    <mergeCell ref="K30:L30"/>
    <mergeCell ref="M30:N30"/>
    <mergeCell ref="O30:P30"/>
    <mergeCell ref="Q30:R30"/>
    <mergeCell ref="A29:B29"/>
    <mergeCell ref="C29:J29"/>
    <mergeCell ref="K29:L29"/>
    <mergeCell ref="M29:N29"/>
    <mergeCell ref="O29:P29"/>
    <mergeCell ref="Q29:R29"/>
    <mergeCell ref="A34:B34"/>
    <mergeCell ref="C34:J34"/>
    <mergeCell ref="K34:L34"/>
    <mergeCell ref="M34:N34"/>
    <mergeCell ref="O34:P34"/>
    <mergeCell ref="Q34:R34"/>
    <mergeCell ref="A33:B33"/>
    <mergeCell ref="C33:J33"/>
    <mergeCell ref="K33:L33"/>
    <mergeCell ref="M33:N33"/>
    <mergeCell ref="O33:P33"/>
    <mergeCell ref="Q33:R33"/>
    <mergeCell ref="A32:B32"/>
    <mergeCell ref="C32:J32"/>
    <mergeCell ref="K32:L32"/>
    <mergeCell ref="M32:N32"/>
    <mergeCell ref="O32:P32"/>
    <mergeCell ref="Q32:R32"/>
    <mergeCell ref="A37:B37"/>
    <mergeCell ref="C37:J37"/>
    <mergeCell ref="K37:L37"/>
    <mergeCell ref="M37:N37"/>
    <mergeCell ref="O37:P37"/>
    <mergeCell ref="Q37:R37"/>
    <mergeCell ref="A36:B36"/>
    <mergeCell ref="C36:J36"/>
    <mergeCell ref="K36:L36"/>
    <mergeCell ref="M36:N36"/>
    <mergeCell ref="O36:P36"/>
    <mergeCell ref="Q36:R36"/>
    <mergeCell ref="A35:B35"/>
    <mergeCell ref="C35:J35"/>
    <mergeCell ref="K35:L35"/>
    <mergeCell ref="M35:N35"/>
    <mergeCell ref="O35:P35"/>
    <mergeCell ref="Q35:R35"/>
    <mergeCell ref="Q40:R40"/>
    <mergeCell ref="A41:B41"/>
    <mergeCell ref="C41:J41"/>
    <mergeCell ref="K41:L41"/>
    <mergeCell ref="M41:N41"/>
    <mergeCell ref="O41:P41"/>
    <mergeCell ref="Q41:R41"/>
    <mergeCell ref="A40:B40"/>
    <mergeCell ref="C40:D40"/>
    <mergeCell ref="E40:J40"/>
    <mergeCell ref="K40:L40"/>
    <mergeCell ref="M40:N40"/>
    <mergeCell ref="O40:P40"/>
    <mergeCell ref="Q38:R38"/>
    <mergeCell ref="A39:B39"/>
    <mergeCell ref="C39:D39"/>
    <mergeCell ref="E39:J39"/>
    <mergeCell ref="K39:L39"/>
    <mergeCell ref="M39:N39"/>
    <mergeCell ref="O39:P39"/>
    <mergeCell ref="Q39:R39"/>
    <mergeCell ref="A38:B38"/>
    <mergeCell ref="C38:D38"/>
    <mergeCell ref="E38:J38"/>
    <mergeCell ref="K38:L38"/>
    <mergeCell ref="M38:N38"/>
    <mergeCell ref="O38:P38"/>
    <mergeCell ref="Q43:R43"/>
    <mergeCell ref="A44:B44"/>
    <mergeCell ref="C44:D44"/>
    <mergeCell ref="E44:J44"/>
    <mergeCell ref="K44:L44"/>
    <mergeCell ref="M44:N44"/>
    <mergeCell ref="O44:P44"/>
    <mergeCell ref="Q44:R44"/>
    <mergeCell ref="A43:B43"/>
    <mergeCell ref="C43:D43"/>
    <mergeCell ref="E43:J43"/>
    <mergeCell ref="K43:L43"/>
    <mergeCell ref="M43:N43"/>
    <mergeCell ref="O43:P43"/>
    <mergeCell ref="A42:B42"/>
    <mergeCell ref="C42:J42"/>
    <mergeCell ref="K42:L42"/>
    <mergeCell ref="M42:N42"/>
    <mergeCell ref="O42:P42"/>
    <mergeCell ref="Q42:R42"/>
    <mergeCell ref="Q47:R47"/>
    <mergeCell ref="A48:B48"/>
    <mergeCell ref="C48:J48"/>
    <mergeCell ref="K48:L48"/>
    <mergeCell ref="M48:N48"/>
    <mergeCell ref="O48:P48"/>
    <mergeCell ref="Q48:R48"/>
    <mergeCell ref="A47:B47"/>
    <mergeCell ref="C47:D47"/>
    <mergeCell ref="E47:J47"/>
    <mergeCell ref="K47:L47"/>
    <mergeCell ref="M47:N47"/>
    <mergeCell ref="O47:P47"/>
    <mergeCell ref="Q45:R45"/>
    <mergeCell ref="A46:B46"/>
    <mergeCell ref="C46:D46"/>
    <mergeCell ref="E46:J46"/>
    <mergeCell ref="K46:L46"/>
    <mergeCell ref="M46:N46"/>
    <mergeCell ref="O46:P46"/>
    <mergeCell ref="Q46:R46"/>
    <mergeCell ref="A45:B45"/>
    <mergeCell ref="C45:D45"/>
    <mergeCell ref="E45:J45"/>
    <mergeCell ref="K45:L45"/>
    <mergeCell ref="M45:N45"/>
    <mergeCell ref="O45:P45"/>
    <mergeCell ref="A51:B51"/>
    <mergeCell ref="C51:J51"/>
    <mergeCell ref="K51:L51"/>
    <mergeCell ref="M51:N51"/>
    <mergeCell ref="O51:P51"/>
    <mergeCell ref="Q51:R51"/>
    <mergeCell ref="Q49:R49"/>
    <mergeCell ref="A50:B50"/>
    <mergeCell ref="C50:D50"/>
    <mergeCell ref="E50:J50"/>
    <mergeCell ref="K50:L50"/>
    <mergeCell ref="M50:N50"/>
    <mergeCell ref="O50:P50"/>
    <mergeCell ref="Q50:R50"/>
    <mergeCell ref="A49:B49"/>
    <mergeCell ref="C49:D49"/>
    <mergeCell ref="E49:J49"/>
    <mergeCell ref="K49:L49"/>
    <mergeCell ref="M49:N49"/>
    <mergeCell ref="O49:P49"/>
    <mergeCell ref="Q53:R53"/>
    <mergeCell ref="A54:B54"/>
    <mergeCell ref="C54:D54"/>
    <mergeCell ref="E54:J54"/>
    <mergeCell ref="K54:L54"/>
    <mergeCell ref="M54:N54"/>
    <mergeCell ref="O54:P54"/>
    <mergeCell ref="Q54:R54"/>
    <mergeCell ref="A53:B53"/>
    <mergeCell ref="C53:D53"/>
    <mergeCell ref="E53:J53"/>
    <mergeCell ref="K53:L53"/>
    <mergeCell ref="M53:N53"/>
    <mergeCell ref="O53:P53"/>
    <mergeCell ref="A52:B52"/>
    <mergeCell ref="C52:J52"/>
    <mergeCell ref="K52:L52"/>
    <mergeCell ref="M52:N52"/>
    <mergeCell ref="O52:P52"/>
    <mergeCell ref="Q52:R52"/>
    <mergeCell ref="Q57:R57"/>
    <mergeCell ref="A58:B58"/>
    <mergeCell ref="C58:D58"/>
    <mergeCell ref="E58:J58"/>
    <mergeCell ref="K58:L58"/>
    <mergeCell ref="M58:N58"/>
    <mergeCell ref="O58:P58"/>
    <mergeCell ref="Q58:R58"/>
    <mergeCell ref="A57:B57"/>
    <mergeCell ref="C57:D57"/>
    <mergeCell ref="E57:J57"/>
    <mergeCell ref="K57:L57"/>
    <mergeCell ref="M57:N57"/>
    <mergeCell ref="O57:P57"/>
    <mergeCell ref="Q55:R55"/>
    <mergeCell ref="A56:B56"/>
    <mergeCell ref="C56:D56"/>
    <mergeCell ref="E56:J56"/>
    <mergeCell ref="K56:L56"/>
    <mergeCell ref="M56:N56"/>
    <mergeCell ref="O56:P56"/>
    <mergeCell ref="Q56:R56"/>
    <mergeCell ref="A55:B55"/>
    <mergeCell ref="C55:D55"/>
    <mergeCell ref="E55:J55"/>
    <mergeCell ref="K55:L55"/>
    <mergeCell ref="M55:N55"/>
    <mergeCell ref="O55:P55"/>
    <mergeCell ref="Q61:R61"/>
    <mergeCell ref="A62:B62"/>
    <mergeCell ref="C62:D62"/>
    <mergeCell ref="E62:J62"/>
    <mergeCell ref="K62:L62"/>
    <mergeCell ref="M62:N62"/>
    <mergeCell ref="O62:P62"/>
    <mergeCell ref="Q62:R62"/>
    <mergeCell ref="A61:B61"/>
    <mergeCell ref="C61:D61"/>
    <mergeCell ref="E61:J61"/>
    <mergeCell ref="K61:L61"/>
    <mergeCell ref="M61:N61"/>
    <mergeCell ref="O61:P61"/>
    <mergeCell ref="Q59:R59"/>
    <mergeCell ref="A60:B60"/>
    <mergeCell ref="C60:D60"/>
    <mergeCell ref="E60:J60"/>
    <mergeCell ref="K60:L60"/>
    <mergeCell ref="M60:N60"/>
    <mergeCell ref="O60:P60"/>
    <mergeCell ref="Q60:R60"/>
    <mergeCell ref="A59:B59"/>
    <mergeCell ref="C59:D59"/>
    <mergeCell ref="E59:J59"/>
    <mergeCell ref="K59:L59"/>
    <mergeCell ref="M59:N59"/>
    <mergeCell ref="O59:P59"/>
    <mergeCell ref="Q65:R65"/>
    <mergeCell ref="A66:B66"/>
    <mergeCell ref="C66:D66"/>
    <mergeCell ref="E66:J66"/>
    <mergeCell ref="K66:L66"/>
    <mergeCell ref="M66:N66"/>
    <mergeCell ref="O66:P66"/>
    <mergeCell ref="Q66:R66"/>
    <mergeCell ref="A65:B65"/>
    <mergeCell ref="C65:D65"/>
    <mergeCell ref="E65:J65"/>
    <mergeCell ref="K65:L65"/>
    <mergeCell ref="M65:N65"/>
    <mergeCell ref="O65:P65"/>
    <mergeCell ref="Q63:R63"/>
    <mergeCell ref="A64:B64"/>
    <mergeCell ref="C64:D64"/>
    <mergeCell ref="E64:J64"/>
    <mergeCell ref="K64:L64"/>
    <mergeCell ref="M64:N64"/>
    <mergeCell ref="O64:P64"/>
    <mergeCell ref="Q64:R64"/>
    <mergeCell ref="A63:B63"/>
    <mergeCell ref="C63:D63"/>
    <mergeCell ref="E63:J63"/>
    <mergeCell ref="K63:L63"/>
    <mergeCell ref="M63:N63"/>
    <mergeCell ref="O63:P63"/>
    <mergeCell ref="Q69:R69"/>
    <mergeCell ref="A70:B70"/>
    <mergeCell ref="C70:D70"/>
    <mergeCell ref="E70:J70"/>
    <mergeCell ref="K70:L70"/>
    <mergeCell ref="M70:N70"/>
    <mergeCell ref="O70:P70"/>
    <mergeCell ref="Q70:R70"/>
    <mergeCell ref="A69:B69"/>
    <mergeCell ref="C69:D69"/>
    <mergeCell ref="E69:J69"/>
    <mergeCell ref="K69:L69"/>
    <mergeCell ref="M69:N69"/>
    <mergeCell ref="O69:P69"/>
    <mergeCell ref="Q67:R67"/>
    <mergeCell ref="A68:B68"/>
    <mergeCell ref="C68:D68"/>
    <mergeCell ref="E68:J68"/>
    <mergeCell ref="K68:L68"/>
    <mergeCell ref="M68:N68"/>
    <mergeCell ref="O68:P68"/>
    <mergeCell ref="Q68:R68"/>
    <mergeCell ref="A67:B67"/>
    <mergeCell ref="C67:D67"/>
    <mergeCell ref="E67:J67"/>
    <mergeCell ref="K67:L67"/>
    <mergeCell ref="M67:N67"/>
    <mergeCell ref="O67:P67"/>
    <mergeCell ref="Q73:R73"/>
    <mergeCell ref="A74:B74"/>
    <mergeCell ref="C74:D74"/>
    <mergeCell ref="E74:J74"/>
    <mergeCell ref="K74:L74"/>
    <mergeCell ref="M74:N74"/>
    <mergeCell ref="O74:P74"/>
    <mergeCell ref="Q74:R74"/>
    <mergeCell ref="A73:B73"/>
    <mergeCell ref="C73:D73"/>
    <mergeCell ref="E73:J73"/>
    <mergeCell ref="K73:L73"/>
    <mergeCell ref="M73:N73"/>
    <mergeCell ref="O73:P73"/>
    <mergeCell ref="Q71:R71"/>
    <mergeCell ref="A72:B72"/>
    <mergeCell ref="C72:D72"/>
    <mergeCell ref="E72:J72"/>
    <mergeCell ref="K72:L72"/>
    <mergeCell ref="M72:N72"/>
    <mergeCell ref="O72:P72"/>
    <mergeCell ref="Q72:R72"/>
    <mergeCell ref="A71:B71"/>
    <mergeCell ref="C71:D71"/>
    <mergeCell ref="E71:J71"/>
    <mergeCell ref="K71:L71"/>
    <mergeCell ref="M71:N71"/>
    <mergeCell ref="O71:P71"/>
    <mergeCell ref="A77:B77"/>
    <mergeCell ref="C77:J77"/>
    <mergeCell ref="K77:L77"/>
    <mergeCell ref="M77:N77"/>
    <mergeCell ref="O77:P77"/>
    <mergeCell ref="Q77:R77"/>
    <mergeCell ref="Q75:R75"/>
    <mergeCell ref="A76:B76"/>
    <mergeCell ref="C76:D76"/>
    <mergeCell ref="E76:J76"/>
    <mergeCell ref="K76:L76"/>
    <mergeCell ref="M76:N76"/>
    <mergeCell ref="O76:P76"/>
    <mergeCell ref="Q76:R76"/>
    <mergeCell ref="A75:B75"/>
    <mergeCell ref="C75:D75"/>
    <mergeCell ref="E75:J75"/>
    <mergeCell ref="K75:L75"/>
    <mergeCell ref="M75:N75"/>
    <mergeCell ref="O75:P75"/>
    <mergeCell ref="Q80:R80"/>
    <mergeCell ref="A81:B81"/>
    <mergeCell ref="C81:D81"/>
    <mergeCell ref="E81:J81"/>
    <mergeCell ref="K81:L81"/>
    <mergeCell ref="M81:N81"/>
    <mergeCell ref="O81:P81"/>
    <mergeCell ref="Q81:R81"/>
    <mergeCell ref="A80:B80"/>
    <mergeCell ref="C80:D80"/>
    <mergeCell ref="E80:J80"/>
    <mergeCell ref="K80:L80"/>
    <mergeCell ref="M80:N80"/>
    <mergeCell ref="O80:P80"/>
    <mergeCell ref="Q78:R78"/>
    <mergeCell ref="A79:B79"/>
    <mergeCell ref="C79:J79"/>
    <mergeCell ref="K79:L79"/>
    <mergeCell ref="M79:N79"/>
    <mergeCell ref="O79:P79"/>
    <mergeCell ref="Q79:R79"/>
    <mergeCell ref="A78:B78"/>
    <mergeCell ref="C78:D78"/>
    <mergeCell ref="E78:J78"/>
    <mergeCell ref="K78:L78"/>
    <mergeCell ref="M78:N78"/>
    <mergeCell ref="O78:P78"/>
    <mergeCell ref="Q84:R84"/>
    <mergeCell ref="A85:B85"/>
    <mergeCell ref="C85:D85"/>
    <mergeCell ref="E85:J85"/>
    <mergeCell ref="K85:L85"/>
    <mergeCell ref="M85:N85"/>
    <mergeCell ref="O85:P85"/>
    <mergeCell ref="Q85:R85"/>
    <mergeCell ref="A84:B84"/>
    <mergeCell ref="C84:D84"/>
    <mergeCell ref="E84:J84"/>
    <mergeCell ref="K84:L84"/>
    <mergeCell ref="M84:N84"/>
    <mergeCell ref="O84:P84"/>
    <mergeCell ref="Q82:R82"/>
    <mergeCell ref="A83:B83"/>
    <mergeCell ref="C83:D83"/>
    <mergeCell ref="E83:J83"/>
    <mergeCell ref="K83:L83"/>
    <mergeCell ref="M83:N83"/>
    <mergeCell ref="O83:P83"/>
    <mergeCell ref="Q83:R83"/>
    <mergeCell ref="A82:B82"/>
    <mergeCell ref="C82:D82"/>
    <mergeCell ref="E82:J82"/>
    <mergeCell ref="K82:L82"/>
    <mergeCell ref="M82:N82"/>
    <mergeCell ref="O82:P82"/>
    <mergeCell ref="Q88:R88"/>
    <mergeCell ref="A89:B89"/>
    <mergeCell ref="C89:D89"/>
    <mergeCell ref="E89:J89"/>
    <mergeCell ref="K89:L89"/>
    <mergeCell ref="M89:N89"/>
    <mergeCell ref="O89:P89"/>
    <mergeCell ref="Q89:R89"/>
    <mergeCell ref="A88:B88"/>
    <mergeCell ref="C88:D88"/>
    <mergeCell ref="E88:J88"/>
    <mergeCell ref="K88:L88"/>
    <mergeCell ref="M88:N88"/>
    <mergeCell ref="O88:P88"/>
    <mergeCell ref="Q86:R86"/>
    <mergeCell ref="A87:B87"/>
    <mergeCell ref="C87:D87"/>
    <mergeCell ref="E87:J87"/>
    <mergeCell ref="K87:L87"/>
    <mergeCell ref="M87:N87"/>
    <mergeCell ref="O87:P87"/>
    <mergeCell ref="Q87:R87"/>
    <mergeCell ref="A86:B86"/>
    <mergeCell ref="C86:D86"/>
    <mergeCell ref="E86:J86"/>
    <mergeCell ref="K86:L86"/>
    <mergeCell ref="M86:N86"/>
    <mergeCell ref="O86:P86"/>
    <mergeCell ref="Q92:R92"/>
    <mergeCell ref="A93:B93"/>
    <mergeCell ref="C93:D93"/>
    <mergeCell ref="E93:J93"/>
    <mergeCell ref="K93:L93"/>
    <mergeCell ref="M93:N93"/>
    <mergeCell ref="O93:P93"/>
    <mergeCell ref="Q93:R93"/>
    <mergeCell ref="A92:B92"/>
    <mergeCell ref="C92:D92"/>
    <mergeCell ref="E92:J92"/>
    <mergeCell ref="K92:L92"/>
    <mergeCell ref="M92:N92"/>
    <mergeCell ref="O92:P92"/>
    <mergeCell ref="Q90:R90"/>
    <mergeCell ref="A91:B91"/>
    <mergeCell ref="C91:D91"/>
    <mergeCell ref="E91:J91"/>
    <mergeCell ref="K91:L91"/>
    <mergeCell ref="M91:N91"/>
    <mergeCell ref="O91:P91"/>
    <mergeCell ref="Q91:R91"/>
    <mergeCell ref="A90:B90"/>
    <mergeCell ref="C90:D90"/>
    <mergeCell ref="E90:J90"/>
    <mergeCell ref="K90:L90"/>
    <mergeCell ref="M90:N90"/>
    <mergeCell ref="O90:P90"/>
    <mergeCell ref="A96:B96"/>
    <mergeCell ref="C96:J96"/>
    <mergeCell ref="K96:L96"/>
    <mergeCell ref="M96:N96"/>
    <mergeCell ref="O96:P96"/>
    <mergeCell ref="Q96:R96"/>
    <mergeCell ref="Q94:R94"/>
    <mergeCell ref="A95:B95"/>
    <mergeCell ref="C95:D95"/>
    <mergeCell ref="E95:J95"/>
    <mergeCell ref="K95:L95"/>
    <mergeCell ref="M95:N95"/>
    <mergeCell ref="O95:P95"/>
    <mergeCell ref="Q95:R95"/>
    <mergeCell ref="A94:B94"/>
    <mergeCell ref="C94:D94"/>
    <mergeCell ref="E94:J94"/>
    <mergeCell ref="K94:L94"/>
    <mergeCell ref="M94:N94"/>
    <mergeCell ref="O94:P94"/>
    <mergeCell ref="Q99:R99"/>
    <mergeCell ref="A100:B100"/>
    <mergeCell ref="C100:D100"/>
    <mergeCell ref="E100:J100"/>
    <mergeCell ref="K100:L100"/>
    <mergeCell ref="M100:N100"/>
    <mergeCell ref="O100:P100"/>
    <mergeCell ref="Q100:R100"/>
    <mergeCell ref="A99:B99"/>
    <mergeCell ref="C99:D99"/>
    <mergeCell ref="E99:J99"/>
    <mergeCell ref="K99:L99"/>
    <mergeCell ref="M99:N99"/>
    <mergeCell ref="O99:P99"/>
    <mergeCell ref="Q97:R97"/>
    <mergeCell ref="A98:B98"/>
    <mergeCell ref="C98:D98"/>
    <mergeCell ref="E98:J98"/>
    <mergeCell ref="K98:L98"/>
    <mergeCell ref="M98:N98"/>
    <mergeCell ref="O98:P98"/>
    <mergeCell ref="Q98:R98"/>
    <mergeCell ref="A97:B97"/>
    <mergeCell ref="C97:D97"/>
    <mergeCell ref="E97:J97"/>
    <mergeCell ref="K97:L97"/>
    <mergeCell ref="M97:N97"/>
    <mergeCell ref="O97:P97"/>
    <mergeCell ref="Q103:R103"/>
    <mergeCell ref="A104:B104"/>
    <mergeCell ref="C104:J104"/>
    <mergeCell ref="K104:L104"/>
    <mergeCell ref="M104:N104"/>
    <mergeCell ref="O104:P104"/>
    <mergeCell ref="Q104:R104"/>
    <mergeCell ref="A103:B103"/>
    <mergeCell ref="C103:D103"/>
    <mergeCell ref="E103:J103"/>
    <mergeCell ref="K103:L103"/>
    <mergeCell ref="M103:N103"/>
    <mergeCell ref="O103:P103"/>
    <mergeCell ref="Q101:R101"/>
    <mergeCell ref="A102:B102"/>
    <mergeCell ref="C102:D102"/>
    <mergeCell ref="E102:J102"/>
    <mergeCell ref="K102:L102"/>
    <mergeCell ref="M102:N102"/>
    <mergeCell ref="O102:P102"/>
    <mergeCell ref="Q102:R102"/>
    <mergeCell ref="A101:B101"/>
    <mergeCell ref="C101:D101"/>
    <mergeCell ref="E101:J101"/>
    <mergeCell ref="K101:L101"/>
    <mergeCell ref="M101:N101"/>
    <mergeCell ref="O101:P101"/>
    <mergeCell ref="A107:B107"/>
    <mergeCell ref="C107:J107"/>
    <mergeCell ref="K107:L107"/>
    <mergeCell ref="M107:N107"/>
    <mergeCell ref="O107:P107"/>
    <mergeCell ref="Q107:R107"/>
    <mergeCell ref="Q105:R105"/>
    <mergeCell ref="A106:B106"/>
    <mergeCell ref="C106:D106"/>
    <mergeCell ref="E106:J106"/>
    <mergeCell ref="K106:L106"/>
    <mergeCell ref="M106:N106"/>
    <mergeCell ref="O106:P106"/>
    <mergeCell ref="Q106:R106"/>
    <mergeCell ref="A105:B105"/>
    <mergeCell ref="C105:D105"/>
    <mergeCell ref="E105:J105"/>
    <mergeCell ref="K105:L105"/>
    <mergeCell ref="M105:N105"/>
    <mergeCell ref="O105:P105"/>
    <mergeCell ref="Q109:R109"/>
    <mergeCell ref="A110:B110"/>
    <mergeCell ref="C110:D110"/>
    <mergeCell ref="E110:J110"/>
    <mergeCell ref="K110:L110"/>
    <mergeCell ref="M110:N110"/>
    <mergeCell ref="O110:P110"/>
    <mergeCell ref="Q110:R110"/>
    <mergeCell ref="A109:B109"/>
    <mergeCell ref="C109:D109"/>
    <mergeCell ref="E109:J109"/>
    <mergeCell ref="K109:L109"/>
    <mergeCell ref="M109:N109"/>
    <mergeCell ref="O109:P109"/>
    <mergeCell ref="A108:B108"/>
    <mergeCell ref="C108:J108"/>
    <mergeCell ref="K108:L108"/>
    <mergeCell ref="M108:N108"/>
    <mergeCell ref="O108:P108"/>
    <mergeCell ref="Q108:R108"/>
    <mergeCell ref="A114:B114"/>
    <mergeCell ref="C114:J114"/>
    <mergeCell ref="K114:L114"/>
    <mergeCell ref="M114:N114"/>
    <mergeCell ref="O114:P114"/>
    <mergeCell ref="Q114:R114"/>
    <mergeCell ref="A113:B113"/>
    <mergeCell ref="C113:J113"/>
    <mergeCell ref="K113:L113"/>
    <mergeCell ref="M113:N113"/>
    <mergeCell ref="O113:P113"/>
    <mergeCell ref="Q113:R113"/>
    <mergeCell ref="Q111:R111"/>
    <mergeCell ref="A112:B112"/>
    <mergeCell ref="C112:D112"/>
    <mergeCell ref="E112:J112"/>
    <mergeCell ref="K112:L112"/>
    <mergeCell ref="M112:N112"/>
    <mergeCell ref="O112:P112"/>
    <mergeCell ref="Q112:R112"/>
    <mergeCell ref="A111:B111"/>
    <mergeCell ref="C111:D111"/>
    <mergeCell ref="E111:J111"/>
    <mergeCell ref="K111:L111"/>
    <mergeCell ref="M111:N111"/>
    <mergeCell ref="O111:P111"/>
    <mergeCell ref="Q117:R117"/>
    <mergeCell ref="A118:B118"/>
    <mergeCell ref="C118:D118"/>
    <mergeCell ref="E118:J118"/>
    <mergeCell ref="K118:L118"/>
    <mergeCell ref="M118:N118"/>
    <mergeCell ref="O118:P118"/>
    <mergeCell ref="Q118:R118"/>
    <mergeCell ref="A117:B117"/>
    <mergeCell ref="C117:D117"/>
    <mergeCell ref="E117:J117"/>
    <mergeCell ref="K117:L117"/>
    <mergeCell ref="M117:N117"/>
    <mergeCell ref="O117:P117"/>
    <mergeCell ref="Q115:R115"/>
    <mergeCell ref="A116:B116"/>
    <mergeCell ref="C116:D116"/>
    <mergeCell ref="E116:J116"/>
    <mergeCell ref="K116:L116"/>
    <mergeCell ref="M116:N116"/>
    <mergeCell ref="O116:P116"/>
    <mergeCell ref="Q116:R116"/>
    <mergeCell ref="A115:B115"/>
    <mergeCell ref="C115:D115"/>
    <mergeCell ref="E115:J115"/>
    <mergeCell ref="K115:L115"/>
    <mergeCell ref="M115:N115"/>
    <mergeCell ref="O115:P115"/>
    <mergeCell ref="A121:B121"/>
    <mergeCell ref="C121:J121"/>
    <mergeCell ref="K121:L121"/>
    <mergeCell ref="M121:N121"/>
    <mergeCell ref="O121:P121"/>
    <mergeCell ref="Q121:R121"/>
    <mergeCell ref="Q119:R119"/>
    <mergeCell ref="A120:B120"/>
    <mergeCell ref="C120:J120"/>
    <mergeCell ref="K120:L120"/>
    <mergeCell ref="M120:N120"/>
    <mergeCell ref="O120:P120"/>
    <mergeCell ref="Q120:R120"/>
    <mergeCell ref="A119:B119"/>
    <mergeCell ref="C119:D119"/>
    <mergeCell ref="E119:J119"/>
    <mergeCell ref="K119:L119"/>
    <mergeCell ref="M119:N119"/>
    <mergeCell ref="O119:P119"/>
    <mergeCell ref="Q124:R124"/>
    <mergeCell ref="A125:B125"/>
    <mergeCell ref="C125:J125"/>
    <mergeCell ref="K125:L125"/>
    <mergeCell ref="M125:N125"/>
    <mergeCell ref="O125:P125"/>
    <mergeCell ref="Q125:R125"/>
    <mergeCell ref="A124:B124"/>
    <mergeCell ref="C124:D124"/>
    <mergeCell ref="E124:J124"/>
    <mergeCell ref="K124:L124"/>
    <mergeCell ref="M124:N124"/>
    <mergeCell ref="O124:P124"/>
    <mergeCell ref="Q122:R122"/>
    <mergeCell ref="A123:B123"/>
    <mergeCell ref="C123:D123"/>
    <mergeCell ref="E123:J123"/>
    <mergeCell ref="K123:L123"/>
    <mergeCell ref="M123:N123"/>
    <mergeCell ref="O123:P123"/>
    <mergeCell ref="Q123:R123"/>
    <mergeCell ref="A122:B122"/>
    <mergeCell ref="C122:D122"/>
    <mergeCell ref="E122:J122"/>
    <mergeCell ref="K122:L122"/>
    <mergeCell ref="M122:N122"/>
    <mergeCell ref="O122:P122"/>
    <mergeCell ref="Q127:R127"/>
    <mergeCell ref="A128:B128"/>
    <mergeCell ref="C128:D128"/>
    <mergeCell ref="E128:J128"/>
    <mergeCell ref="K128:L128"/>
    <mergeCell ref="M128:N128"/>
    <mergeCell ref="O128:P128"/>
    <mergeCell ref="Q128:R128"/>
    <mergeCell ref="A127:B127"/>
    <mergeCell ref="C127:D127"/>
    <mergeCell ref="E127:J127"/>
    <mergeCell ref="K127:L127"/>
    <mergeCell ref="M127:N127"/>
    <mergeCell ref="O127:P127"/>
    <mergeCell ref="A126:B126"/>
    <mergeCell ref="C126:J126"/>
    <mergeCell ref="K126:L126"/>
    <mergeCell ref="M126:N126"/>
    <mergeCell ref="O126:P126"/>
    <mergeCell ref="Q126:R126"/>
    <mergeCell ref="A131:B131"/>
    <mergeCell ref="C131:J131"/>
    <mergeCell ref="K131:L131"/>
    <mergeCell ref="M131:N131"/>
    <mergeCell ref="O131:P131"/>
    <mergeCell ref="Q131:R131"/>
    <mergeCell ref="Q129:R129"/>
    <mergeCell ref="A130:B130"/>
    <mergeCell ref="C130:D130"/>
    <mergeCell ref="E130:J130"/>
    <mergeCell ref="K130:L130"/>
    <mergeCell ref="M130:N130"/>
    <mergeCell ref="O130:P130"/>
    <mergeCell ref="Q130:R130"/>
    <mergeCell ref="A129:B129"/>
    <mergeCell ref="C129:D129"/>
    <mergeCell ref="E129:J129"/>
    <mergeCell ref="K129:L129"/>
    <mergeCell ref="M129:N129"/>
    <mergeCell ref="O129:P129"/>
    <mergeCell ref="Q133:R133"/>
    <mergeCell ref="A134:B134"/>
    <mergeCell ref="C134:D134"/>
    <mergeCell ref="E134:J134"/>
    <mergeCell ref="K134:L134"/>
    <mergeCell ref="M134:N134"/>
    <mergeCell ref="O134:P134"/>
    <mergeCell ref="Q134:R134"/>
    <mergeCell ref="A133:B133"/>
    <mergeCell ref="C133:D133"/>
    <mergeCell ref="E133:J133"/>
    <mergeCell ref="K133:L133"/>
    <mergeCell ref="M133:N133"/>
    <mergeCell ref="O133:P133"/>
    <mergeCell ref="A132:B132"/>
    <mergeCell ref="C132:J132"/>
    <mergeCell ref="K132:L132"/>
    <mergeCell ref="M132:N132"/>
    <mergeCell ref="O132:P132"/>
    <mergeCell ref="Q132:R132"/>
    <mergeCell ref="Q137:R137"/>
    <mergeCell ref="A138:B138"/>
    <mergeCell ref="C138:D138"/>
    <mergeCell ref="E138:J138"/>
    <mergeCell ref="K138:L138"/>
    <mergeCell ref="M138:N138"/>
    <mergeCell ref="O138:P138"/>
    <mergeCell ref="Q138:R138"/>
    <mergeCell ref="A137:B137"/>
    <mergeCell ref="C137:D137"/>
    <mergeCell ref="E137:J137"/>
    <mergeCell ref="K137:L137"/>
    <mergeCell ref="M137:N137"/>
    <mergeCell ref="O137:P137"/>
    <mergeCell ref="Q135:R135"/>
    <mergeCell ref="A136:B136"/>
    <mergeCell ref="C136:D136"/>
    <mergeCell ref="E136:J136"/>
    <mergeCell ref="K136:L136"/>
    <mergeCell ref="M136:N136"/>
    <mergeCell ref="O136:P136"/>
    <mergeCell ref="Q136:R136"/>
    <mergeCell ref="A135:B135"/>
    <mergeCell ref="C135:D135"/>
    <mergeCell ref="E135:J135"/>
    <mergeCell ref="K135:L135"/>
    <mergeCell ref="M135:N135"/>
    <mergeCell ref="O135:P135"/>
    <mergeCell ref="A141:B141"/>
    <mergeCell ref="C141:J141"/>
    <mergeCell ref="K141:L141"/>
    <mergeCell ref="M141:N141"/>
    <mergeCell ref="O141:P141"/>
    <mergeCell ref="Q141:R141"/>
    <mergeCell ref="Q139:R139"/>
    <mergeCell ref="A140:B140"/>
    <mergeCell ref="C140:D140"/>
    <mergeCell ref="E140:J140"/>
    <mergeCell ref="K140:L140"/>
    <mergeCell ref="M140:N140"/>
    <mergeCell ref="O140:P140"/>
    <mergeCell ref="Q140:R140"/>
    <mergeCell ref="A139:B139"/>
    <mergeCell ref="C139:D139"/>
    <mergeCell ref="E139:J139"/>
    <mergeCell ref="K139:L139"/>
    <mergeCell ref="M139:N139"/>
    <mergeCell ref="O139:P139"/>
    <mergeCell ref="Q143:R143"/>
    <mergeCell ref="A144:B144"/>
    <mergeCell ref="C144:D144"/>
    <mergeCell ref="E144:J144"/>
    <mergeCell ref="K144:L144"/>
    <mergeCell ref="M144:N144"/>
    <mergeCell ref="O144:P144"/>
    <mergeCell ref="Q144:R144"/>
    <mergeCell ref="A143:B143"/>
    <mergeCell ref="C143:D143"/>
    <mergeCell ref="E143:J143"/>
    <mergeCell ref="K143:L143"/>
    <mergeCell ref="M143:N143"/>
    <mergeCell ref="O143:P143"/>
    <mergeCell ref="A142:B142"/>
    <mergeCell ref="C142:J142"/>
    <mergeCell ref="K142:L142"/>
    <mergeCell ref="M142:N142"/>
    <mergeCell ref="O142:P142"/>
    <mergeCell ref="Q142:R142"/>
    <mergeCell ref="A147:B147"/>
    <mergeCell ref="C147:J147"/>
    <mergeCell ref="K147:L147"/>
    <mergeCell ref="M147:N147"/>
    <mergeCell ref="O147:P147"/>
    <mergeCell ref="Q147:R147"/>
    <mergeCell ref="Q145:R145"/>
    <mergeCell ref="A146:B146"/>
    <mergeCell ref="C146:J146"/>
    <mergeCell ref="K146:L146"/>
    <mergeCell ref="M146:N146"/>
    <mergeCell ref="O146:P146"/>
    <mergeCell ref="Q146:R146"/>
    <mergeCell ref="A145:B145"/>
    <mergeCell ref="C145:D145"/>
    <mergeCell ref="E145:J145"/>
    <mergeCell ref="K145:L145"/>
    <mergeCell ref="M145:N145"/>
    <mergeCell ref="O145:P145"/>
    <mergeCell ref="Q150:R150"/>
    <mergeCell ref="A151:B151"/>
    <mergeCell ref="C151:D151"/>
    <mergeCell ref="E151:J151"/>
    <mergeCell ref="K151:L151"/>
    <mergeCell ref="M151:N151"/>
    <mergeCell ref="O151:P151"/>
    <mergeCell ref="Q151:R151"/>
    <mergeCell ref="A150:B150"/>
    <mergeCell ref="C150:D150"/>
    <mergeCell ref="E150:J150"/>
    <mergeCell ref="K150:L150"/>
    <mergeCell ref="M150:N150"/>
    <mergeCell ref="O150:P150"/>
    <mergeCell ref="Q148:R148"/>
    <mergeCell ref="A149:B149"/>
    <mergeCell ref="C149:D149"/>
    <mergeCell ref="E149:J149"/>
    <mergeCell ref="K149:L149"/>
    <mergeCell ref="M149:N149"/>
    <mergeCell ref="O149:P149"/>
    <mergeCell ref="Q149:R149"/>
    <mergeCell ref="A148:B148"/>
    <mergeCell ref="C148:D148"/>
    <mergeCell ref="E148:J148"/>
    <mergeCell ref="K148:L148"/>
    <mergeCell ref="M148:N148"/>
    <mergeCell ref="O148:P148"/>
    <mergeCell ref="Q154:R154"/>
    <mergeCell ref="A155:B155"/>
    <mergeCell ref="C155:D155"/>
    <mergeCell ref="E155:J155"/>
    <mergeCell ref="K155:L155"/>
    <mergeCell ref="M155:N155"/>
    <mergeCell ref="O155:P155"/>
    <mergeCell ref="Q155:R155"/>
    <mergeCell ref="A154:B154"/>
    <mergeCell ref="C154:D154"/>
    <mergeCell ref="E154:J154"/>
    <mergeCell ref="K154:L154"/>
    <mergeCell ref="M154:N154"/>
    <mergeCell ref="O154:P154"/>
    <mergeCell ref="Q152:R152"/>
    <mergeCell ref="A153:B153"/>
    <mergeCell ref="C153:D153"/>
    <mergeCell ref="E153:J153"/>
    <mergeCell ref="K153:L153"/>
    <mergeCell ref="M153:N153"/>
    <mergeCell ref="O153:P153"/>
    <mergeCell ref="Q153:R153"/>
    <mergeCell ref="A152:B152"/>
    <mergeCell ref="C152:D152"/>
    <mergeCell ref="E152:J152"/>
    <mergeCell ref="K152:L152"/>
    <mergeCell ref="M152:N152"/>
    <mergeCell ref="O152:P152"/>
    <mergeCell ref="A158:B158"/>
    <mergeCell ref="C158:J158"/>
    <mergeCell ref="K158:L158"/>
    <mergeCell ref="M158:N158"/>
    <mergeCell ref="O158:P158"/>
    <mergeCell ref="Q158:R158"/>
    <mergeCell ref="Q156:R156"/>
    <mergeCell ref="A157:B157"/>
    <mergeCell ref="C157:D157"/>
    <mergeCell ref="E157:J157"/>
    <mergeCell ref="K157:L157"/>
    <mergeCell ref="M157:N157"/>
    <mergeCell ref="O157:P157"/>
    <mergeCell ref="Q157:R157"/>
    <mergeCell ref="A156:B156"/>
    <mergeCell ref="C156:D156"/>
    <mergeCell ref="E156:J156"/>
    <mergeCell ref="K156:L156"/>
    <mergeCell ref="M156:N156"/>
    <mergeCell ref="O156:P156"/>
    <mergeCell ref="Q160:R160"/>
    <mergeCell ref="A161:B161"/>
    <mergeCell ref="C161:D161"/>
    <mergeCell ref="E161:J161"/>
    <mergeCell ref="K161:L161"/>
    <mergeCell ref="M161:N161"/>
    <mergeCell ref="O161:P161"/>
    <mergeCell ref="Q161:R161"/>
    <mergeCell ref="A160:B160"/>
    <mergeCell ref="C160:D160"/>
    <mergeCell ref="E160:J160"/>
    <mergeCell ref="K160:L160"/>
    <mergeCell ref="M160:N160"/>
    <mergeCell ref="O160:P160"/>
    <mergeCell ref="A159:B159"/>
    <mergeCell ref="C159:J159"/>
    <mergeCell ref="K159:L159"/>
    <mergeCell ref="M159:N159"/>
    <mergeCell ref="O159:P159"/>
    <mergeCell ref="Q159:R159"/>
    <mergeCell ref="A164:B164"/>
    <mergeCell ref="C164:J164"/>
    <mergeCell ref="K164:L164"/>
    <mergeCell ref="M164:N164"/>
    <mergeCell ref="O164:P164"/>
    <mergeCell ref="Q164:R164"/>
    <mergeCell ref="Q162:R162"/>
    <mergeCell ref="A163:B163"/>
    <mergeCell ref="C163:J163"/>
    <mergeCell ref="K163:L163"/>
    <mergeCell ref="M163:N163"/>
    <mergeCell ref="O163:P163"/>
    <mergeCell ref="Q163:R163"/>
    <mergeCell ref="A162:B162"/>
    <mergeCell ref="C162:D162"/>
    <mergeCell ref="E162:J162"/>
    <mergeCell ref="K162:L162"/>
    <mergeCell ref="M162:N162"/>
    <mergeCell ref="O162:P162"/>
    <mergeCell ref="Q167:R167"/>
    <mergeCell ref="A168:B168"/>
    <mergeCell ref="C168:J168"/>
    <mergeCell ref="K168:L168"/>
    <mergeCell ref="M168:N168"/>
    <mergeCell ref="O168:P168"/>
    <mergeCell ref="Q168:R168"/>
    <mergeCell ref="A167:B167"/>
    <mergeCell ref="C167:D167"/>
    <mergeCell ref="E167:J167"/>
    <mergeCell ref="K167:L167"/>
    <mergeCell ref="M167:N167"/>
    <mergeCell ref="O167:P167"/>
    <mergeCell ref="Q165:R165"/>
    <mergeCell ref="A166:B166"/>
    <mergeCell ref="C166:D166"/>
    <mergeCell ref="E166:J166"/>
    <mergeCell ref="K166:L166"/>
    <mergeCell ref="M166:N166"/>
    <mergeCell ref="O166:P166"/>
    <mergeCell ref="Q166:R166"/>
    <mergeCell ref="A165:B165"/>
    <mergeCell ref="C165:D165"/>
    <mergeCell ref="E165:J165"/>
    <mergeCell ref="K165:L165"/>
    <mergeCell ref="M165:N165"/>
    <mergeCell ref="O165:P165"/>
    <mergeCell ref="Q170:R170"/>
    <mergeCell ref="A171:B171"/>
    <mergeCell ref="C171:D171"/>
    <mergeCell ref="E171:J171"/>
    <mergeCell ref="K171:L171"/>
    <mergeCell ref="M171:N171"/>
    <mergeCell ref="O171:P171"/>
    <mergeCell ref="Q171:R171"/>
    <mergeCell ref="A170:B170"/>
    <mergeCell ref="C170:D170"/>
    <mergeCell ref="E170:J170"/>
    <mergeCell ref="K170:L170"/>
    <mergeCell ref="M170:N170"/>
    <mergeCell ref="O170:P170"/>
    <mergeCell ref="A169:B169"/>
    <mergeCell ref="C169:J169"/>
    <mergeCell ref="K169:L169"/>
    <mergeCell ref="M169:N169"/>
    <mergeCell ref="O169:P169"/>
    <mergeCell ref="Q169:R169"/>
    <mergeCell ref="A174:B174"/>
    <mergeCell ref="C174:J174"/>
    <mergeCell ref="K174:L174"/>
    <mergeCell ref="M174:N174"/>
    <mergeCell ref="O174:P174"/>
    <mergeCell ref="Q174:R174"/>
    <mergeCell ref="Q172:R172"/>
    <mergeCell ref="A173:B173"/>
    <mergeCell ref="C173:D173"/>
    <mergeCell ref="E173:J173"/>
    <mergeCell ref="K173:L173"/>
    <mergeCell ref="M173:N173"/>
    <mergeCell ref="O173:P173"/>
    <mergeCell ref="Q173:R173"/>
    <mergeCell ref="A172:B172"/>
    <mergeCell ref="C172:D172"/>
    <mergeCell ref="E172:J172"/>
    <mergeCell ref="K172:L172"/>
    <mergeCell ref="M172:N172"/>
    <mergeCell ref="O172:P172"/>
    <mergeCell ref="Q176:R176"/>
    <mergeCell ref="A177:B177"/>
    <mergeCell ref="C177:D177"/>
    <mergeCell ref="E177:J177"/>
    <mergeCell ref="K177:L177"/>
    <mergeCell ref="M177:N177"/>
    <mergeCell ref="O177:P177"/>
    <mergeCell ref="Q177:R177"/>
    <mergeCell ref="A176:B176"/>
    <mergeCell ref="C176:D176"/>
    <mergeCell ref="E176:J176"/>
    <mergeCell ref="K176:L176"/>
    <mergeCell ref="M176:N176"/>
    <mergeCell ref="O176:P176"/>
    <mergeCell ref="A175:B175"/>
    <mergeCell ref="C175:J175"/>
    <mergeCell ref="K175:L175"/>
    <mergeCell ref="M175:N175"/>
    <mergeCell ref="O175:P175"/>
    <mergeCell ref="Q175:R175"/>
    <mergeCell ref="A180:B180"/>
    <mergeCell ref="C180:J180"/>
    <mergeCell ref="K180:L180"/>
    <mergeCell ref="M180:N180"/>
    <mergeCell ref="O180:P180"/>
    <mergeCell ref="Q180:R180"/>
    <mergeCell ref="Q178:R178"/>
    <mergeCell ref="A179:B179"/>
    <mergeCell ref="C179:D179"/>
    <mergeCell ref="E179:J179"/>
    <mergeCell ref="K179:L179"/>
    <mergeCell ref="M179:N179"/>
    <mergeCell ref="O179:P179"/>
    <mergeCell ref="Q179:R179"/>
    <mergeCell ref="A178:B178"/>
    <mergeCell ref="C178:D178"/>
    <mergeCell ref="E178:J178"/>
    <mergeCell ref="K178:L178"/>
    <mergeCell ref="M178:N178"/>
    <mergeCell ref="O178:P178"/>
    <mergeCell ref="A184:B184"/>
    <mergeCell ref="C184:J184"/>
    <mergeCell ref="K184:L184"/>
    <mergeCell ref="M184:N184"/>
    <mergeCell ref="O184:P184"/>
    <mergeCell ref="Q184:R184"/>
    <mergeCell ref="A183:B183"/>
    <mergeCell ref="C183:J183"/>
    <mergeCell ref="K183:L183"/>
    <mergeCell ref="M183:N183"/>
    <mergeCell ref="O183:P183"/>
    <mergeCell ref="Q183:R183"/>
    <mergeCell ref="Q181:R181"/>
    <mergeCell ref="A182:B182"/>
    <mergeCell ref="C182:D182"/>
    <mergeCell ref="E182:J182"/>
    <mergeCell ref="K182:L182"/>
    <mergeCell ref="M182:N182"/>
    <mergeCell ref="O182:P182"/>
    <mergeCell ref="Q182:R182"/>
    <mergeCell ref="A181:B181"/>
    <mergeCell ref="C181:D181"/>
    <mergeCell ref="E181:J181"/>
    <mergeCell ref="K181:L181"/>
    <mergeCell ref="M181:N181"/>
    <mergeCell ref="O181:P181"/>
    <mergeCell ref="A188:B188"/>
    <mergeCell ref="C188:J188"/>
    <mergeCell ref="K188:L188"/>
    <mergeCell ref="M188:N188"/>
    <mergeCell ref="O188:P188"/>
    <mergeCell ref="Q188:R188"/>
    <mergeCell ref="A187:B187"/>
    <mergeCell ref="C187:J187"/>
    <mergeCell ref="K187:L187"/>
    <mergeCell ref="M187:N187"/>
    <mergeCell ref="O187:P187"/>
    <mergeCell ref="Q187:R187"/>
    <mergeCell ref="Q185:R185"/>
    <mergeCell ref="A186:B186"/>
    <mergeCell ref="C186:D186"/>
    <mergeCell ref="E186:J186"/>
    <mergeCell ref="K186:L186"/>
    <mergeCell ref="M186:N186"/>
    <mergeCell ref="O186:P186"/>
    <mergeCell ref="Q186:R186"/>
    <mergeCell ref="A185:B185"/>
    <mergeCell ref="C185:D185"/>
    <mergeCell ref="E185:J185"/>
    <mergeCell ref="K185:L185"/>
    <mergeCell ref="M185:N185"/>
    <mergeCell ref="O185:P185"/>
    <mergeCell ref="Q191:R191"/>
    <mergeCell ref="A192:B192"/>
    <mergeCell ref="C192:J192"/>
    <mergeCell ref="K192:L192"/>
    <mergeCell ref="M192:N192"/>
    <mergeCell ref="O192:P192"/>
    <mergeCell ref="Q192:R192"/>
    <mergeCell ref="A191:B191"/>
    <mergeCell ref="C191:D191"/>
    <mergeCell ref="E191:J191"/>
    <mergeCell ref="K191:L191"/>
    <mergeCell ref="M191:N191"/>
    <mergeCell ref="O191:P191"/>
    <mergeCell ref="Q189:R189"/>
    <mergeCell ref="A190:B190"/>
    <mergeCell ref="C190:D190"/>
    <mergeCell ref="E190:J190"/>
    <mergeCell ref="K190:L190"/>
    <mergeCell ref="M190:N190"/>
    <mergeCell ref="O190:P190"/>
    <mergeCell ref="Q190:R190"/>
    <mergeCell ref="A189:B189"/>
    <mergeCell ref="C189:D189"/>
    <mergeCell ref="E189:J189"/>
    <mergeCell ref="K189:L189"/>
    <mergeCell ref="M189:N189"/>
    <mergeCell ref="O189:P189"/>
    <mergeCell ref="Q194:R194"/>
    <mergeCell ref="A195:B195"/>
    <mergeCell ref="C195:D195"/>
    <mergeCell ref="E195:J195"/>
    <mergeCell ref="K195:L195"/>
    <mergeCell ref="M195:N195"/>
    <mergeCell ref="O195:P195"/>
    <mergeCell ref="Q195:R195"/>
    <mergeCell ref="A194:B194"/>
    <mergeCell ref="C194:D194"/>
    <mergeCell ref="E194:J194"/>
    <mergeCell ref="K194:L194"/>
    <mergeCell ref="M194:N194"/>
    <mergeCell ref="O194:P194"/>
    <mergeCell ref="A193:B193"/>
    <mergeCell ref="C193:J193"/>
    <mergeCell ref="K193:L193"/>
    <mergeCell ref="M193:N193"/>
    <mergeCell ref="O193:P193"/>
    <mergeCell ref="Q193:R193"/>
    <mergeCell ref="Q198:R198"/>
    <mergeCell ref="A199:B199"/>
    <mergeCell ref="C199:D199"/>
    <mergeCell ref="E199:J199"/>
    <mergeCell ref="K199:L199"/>
    <mergeCell ref="M199:N199"/>
    <mergeCell ref="O199:P199"/>
    <mergeCell ref="Q199:R199"/>
    <mergeCell ref="A198:B198"/>
    <mergeCell ref="C198:D198"/>
    <mergeCell ref="E198:J198"/>
    <mergeCell ref="K198:L198"/>
    <mergeCell ref="M198:N198"/>
    <mergeCell ref="O198:P198"/>
    <mergeCell ref="Q196:R196"/>
    <mergeCell ref="A197:B197"/>
    <mergeCell ref="C197:D197"/>
    <mergeCell ref="E197:J197"/>
    <mergeCell ref="K197:L197"/>
    <mergeCell ref="M197:N197"/>
    <mergeCell ref="O197:P197"/>
    <mergeCell ref="Q197:R197"/>
    <mergeCell ref="A196:B196"/>
    <mergeCell ref="C196:D196"/>
    <mergeCell ref="E196:J196"/>
    <mergeCell ref="K196:L196"/>
    <mergeCell ref="M196:N196"/>
    <mergeCell ref="O196:P196"/>
    <mergeCell ref="A202:B202"/>
    <mergeCell ref="C202:J202"/>
    <mergeCell ref="K202:L202"/>
    <mergeCell ref="M202:N202"/>
    <mergeCell ref="O202:P202"/>
    <mergeCell ref="Q202:R202"/>
    <mergeCell ref="Q200:R200"/>
    <mergeCell ref="A201:B201"/>
    <mergeCell ref="C201:J201"/>
    <mergeCell ref="K201:L201"/>
    <mergeCell ref="M201:N201"/>
    <mergeCell ref="O201:P201"/>
    <mergeCell ref="Q201:R201"/>
    <mergeCell ref="A200:B200"/>
    <mergeCell ref="C200:D200"/>
    <mergeCell ref="E200:J200"/>
    <mergeCell ref="K200:L200"/>
    <mergeCell ref="M200:N200"/>
    <mergeCell ref="O200:P200"/>
    <mergeCell ref="A205:B205"/>
    <mergeCell ref="C205:J205"/>
    <mergeCell ref="K205:L205"/>
    <mergeCell ref="M205:N205"/>
    <mergeCell ref="O205:P205"/>
    <mergeCell ref="Q205:R205"/>
    <mergeCell ref="Q203:R203"/>
    <mergeCell ref="A204:B204"/>
    <mergeCell ref="C204:D204"/>
    <mergeCell ref="E204:J204"/>
    <mergeCell ref="K204:L204"/>
    <mergeCell ref="M204:N204"/>
    <mergeCell ref="O204:P204"/>
    <mergeCell ref="Q204:R204"/>
    <mergeCell ref="A203:B203"/>
    <mergeCell ref="C203:D203"/>
    <mergeCell ref="E203:J203"/>
    <mergeCell ref="K203:L203"/>
    <mergeCell ref="M203:N203"/>
    <mergeCell ref="O203:P203"/>
    <mergeCell ref="Q208:R208"/>
    <mergeCell ref="A209:B209"/>
    <mergeCell ref="C209:D209"/>
    <mergeCell ref="E209:J209"/>
    <mergeCell ref="K209:L209"/>
    <mergeCell ref="M209:N209"/>
    <mergeCell ref="O209:P209"/>
    <mergeCell ref="Q209:R209"/>
    <mergeCell ref="A208:B208"/>
    <mergeCell ref="C208:D208"/>
    <mergeCell ref="E208:J208"/>
    <mergeCell ref="K208:L208"/>
    <mergeCell ref="M208:N208"/>
    <mergeCell ref="O208:P208"/>
    <mergeCell ref="Q206:R206"/>
    <mergeCell ref="A207:B207"/>
    <mergeCell ref="C207:D207"/>
    <mergeCell ref="E207:J207"/>
    <mergeCell ref="K207:L207"/>
    <mergeCell ref="M207:N207"/>
    <mergeCell ref="O207:P207"/>
    <mergeCell ref="Q207:R207"/>
    <mergeCell ref="A206:B206"/>
    <mergeCell ref="C206:D206"/>
    <mergeCell ref="E206:J206"/>
    <mergeCell ref="K206:L206"/>
    <mergeCell ref="M206:N206"/>
    <mergeCell ref="O206:P206"/>
    <mergeCell ref="Q212:R212"/>
    <mergeCell ref="A213:B213"/>
    <mergeCell ref="C213:D213"/>
    <mergeCell ref="E213:J213"/>
    <mergeCell ref="K213:L213"/>
    <mergeCell ref="M213:N213"/>
    <mergeCell ref="O213:P213"/>
    <mergeCell ref="Q213:R213"/>
    <mergeCell ref="A212:B212"/>
    <mergeCell ref="C212:D212"/>
    <mergeCell ref="E212:J212"/>
    <mergeCell ref="K212:L212"/>
    <mergeCell ref="M212:N212"/>
    <mergeCell ref="O212:P212"/>
    <mergeCell ref="Q210:R210"/>
    <mergeCell ref="A211:B211"/>
    <mergeCell ref="C211:D211"/>
    <mergeCell ref="E211:J211"/>
    <mergeCell ref="K211:L211"/>
    <mergeCell ref="M211:N211"/>
    <mergeCell ref="O211:P211"/>
    <mergeCell ref="Q211:R211"/>
    <mergeCell ref="A210:B210"/>
    <mergeCell ref="C210:D210"/>
    <mergeCell ref="E210:J210"/>
    <mergeCell ref="K210:L210"/>
    <mergeCell ref="M210:N210"/>
    <mergeCell ref="O210:P210"/>
    <mergeCell ref="A216:B216"/>
    <mergeCell ref="C216:J216"/>
    <mergeCell ref="K216:L216"/>
    <mergeCell ref="M216:N216"/>
    <mergeCell ref="O216:P216"/>
    <mergeCell ref="Q216:R216"/>
    <mergeCell ref="Q214:R214"/>
    <mergeCell ref="A215:B215"/>
    <mergeCell ref="C215:D215"/>
    <mergeCell ref="E215:J215"/>
    <mergeCell ref="K215:L215"/>
    <mergeCell ref="M215:N215"/>
    <mergeCell ref="O215:P215"/>
    <mergeCell ref="Q215:R215"/>
    <mergeCell ref="A214:B214"/>
    <mergeCell ref="C214:D214"/>
    <mergeCell ref="E214:J214"/>
    <mergeCell ref="K214:L214"/>
    <mergeCell ref="M214:N214"/>
    <mergeCell ref="O214:P214"/>
    <mergeCell ref="Q218:R218"/>
    <mergeCell ref="A219:B219"/>
    <mergeCell ref="C219:D219"/>
    <mergeCell ref="E219:J219"/>
    <mergeCell ref="K219:L219"/>
    <mergeCell ref="M219:N219"/>
    <mergeCell ref="O219:P219"/>
    <mergeCell ref="Q219:R219"/>
    <mergeCell ref="A218:B218"/>
    <mergeCell ref="C218:D218"/>
    <mergeCell ref="E218:J218"/>
    <mergeCell ref="K218:L218"/>
    <mergeCell ref="M218:N218"/>
    <mergeCell ref="O218:P218"/>
    <mergeCell ref="A217:B217"/>
    <mergeCell ref="C217:J217"/>
    <mergeCell ref="K217:L217"/>
    <mergeCell ref="M217:N217"/>
    <mergeCell ref="O217:P217"/>
    <mergeCell ref="Q217:R217"/>
    <mergeCell ref="Q222:R222"/>
    <mergeCell ref="A223:B223"/>
    <mergeCell ref="C223:J223"/>
    <mergeCell ref="K223:L223"/>
    <mergeCell ref="M223:N223"/>
    <mergeCell ref="O223:P223"/>
    <mergeCell ref="Q223:R223"/>
    <mergeCell ref="A222:B222"/>
    <mergeCell ref="C222:D222"/>
    <mergeCell ref="E222:J222"/>
    <mergeCell ref="K222:L222"/>
    <mergeCell ref="M222:N222"/>
    <mergeCell ref="O222:P222"/>
    <mergeCell ref="Q220:R220"/>
    <mergeCell ref="A221:B221"/>
    <mergeCell ref="C221:D221"/>
    <mergeCell ref="E221:J221"/>
    <mergeCell ref="K221:L221"/>
    <mergeCell ref="M221:N221"/>
    <mergeCell ref="O221:P221"/>
    <mergeCell ref="Q221:R221"/>
    <mergeCell ref="A220:B220"/>
    <mergeCell ref="C220:D220"/>
    <mergeCell ref="E220:J220"/>
    <mergeCell ref="K220:L220"/>
    <mergeCell ref="M220:N220"/>
    <mergeCell ref="O220:P220"/>
    <mergeCell ref="Q226:R226"/>
    <mergeCell ref="A227:B227"/>
    <mergeCell ref="C227:D227"/>
    <mergeCell ref="E227:J227"/>
    <mergeCell ref="K227:L227"/>
    <mergeCell ref="M227:N227"/>
    <mergeCell ref="O227:P227"/>
    <mergeCell ref="Q227:R227"/>
    <mergeCell ref="A226:B226"/>
    <mergeCell ref="C226:D226"/>
    <mergeCell ref="E226:J226"/>
    <mergeCell ref="K226:L226"/>
    <mergeCell ref="M226:N226"/>
    <mergeCell ref="O226:P226"/>
    <mergeCell ref="Q224:R224"/>
    <mergeCell ref="A225:B225"/>
    <mergeCell ref="C225:D225"/>
    <mergeCell ref="E225:J225"/>
    <mergeCell ref="K225:L225"/>
    <mergeCell ref="M225:N225"/>
    <mergeCell ref="O225:P225"/>
    <mergeCell ref="Q225:R225"/>
    <mergeCell ref="A224:B224"/>
    <mergeCell ref="C224:D224"/>
    <mergeCell ref="E224:J224"/>
    <mergeCell ref="K224:L224"/>
    <mergeCell ref="M224:N224"/>
    <mergeCell ref="O224:P224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Izvještaj o izvršenju financ.pl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</vt:lpstr>
      <vt:lpstr>Izvršenje po organizacijskoj kl</vt:lpstr>
      <vt:lpstr>Izvršenje po programskoj kl </vt:lpstr>
      <vt:lpstr>'Prihodi i rashodi prema izvorim'!Podrucje_ispisa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Drazenka Krajacic</cp:lastModifiedBy>
  <cp:lastPrinted>2026-03-12T08:26:37Z</cp:lastPrinted>
  <dcterms:created xsi:type="dcterms:W3CDTF">2026-03-09T13:05:24Z</dcterms:created>
  <dcterms:modified xsi:type="dcterms:W3CDTF">2026-03-12T08:28:03Z</dcterms:modified>
</cp:coreProperties>
</file>